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Artiklar och nyheter\"/>
    </mc:Choice>
  </mc:AlternateContent>
  <xr:revisionPtr revIDLastSave="0" documentId="13_ncr:1_{600A9BA3-A39F-4E39-A2FD-EBD88E375481}" xr6:coauthVersionLast="47" xr6:coauthVersionMax="47" xr10:uidLastSave="{00000000-0000-0000-0000-000000000000}"/>
  <bookViews>
    <workbookView xWindow="-120" yWindow="-120" windowWidth="29040" windowHeight="15840" activeTab="4" xr2:uid="{21ACC05D-8931-41AB-B52C-358E49BE686A}"/>
  </bookViews>
  <sheets>
    <sheet name="Förutsättningar för budgetmalle" sheetId="5" r:id="rId1"/>
    <sheet name="Input till budget" sheetId="1" r:id="rId2"/>
    <sheet name="Resultatbudget_Helår" sheetId="2" r:id="rId3"/>
    <sheet name="Resultatbudget månadsvis" sheetId="3" r:id="rId4"/>
    <sheet name="Likviditetsbudget" sheetId="4" r:id="rId5"/>
  </sheets>
  <definedNames>
    <definedName name="_" localSheetId="1">Resultatbudget_Helår!$G$9</definedName>
    <definedName name="Januari" localSheetId="1">Resultatbudget_Helår!$E$2</definedName>
    <definedName name="Resultatbudget" localSheetId="1">Resultatbudget_Helår!$A$1:$G$7</definedName>
    <definedName name="test">Likviditetsbudget!$E$10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4" l="1"/>
  <c r="H23" i="4"/>
  <c r="I23" i="4"/>
  <c r="J23" i="4"/>
  <c r="K23" i="4"/>
  <c r="L23" i="4"/>
  <c r="M23" i="4"/>
  <c r="N23" i="4"/>
  <c r="O23" i="4"/>
  <c r="E23" i="4"/>
  <c r="A30" i="3" l="1"/>
  <c r="A31" i="3"/>
  <c r="A21" i="3"/>
  <c r="A22" i="3"/>
  <c r="A23" i="3"/>
  <c r="A24" i="3"/>
  <c r="A25" i="3"/>
  <c r="A26" i="3"/>
  <c r="A27" i="3"/>
  <c r="A28" i="3"/>
  <c r="A29" i="3"/>
  <c r="A20" i="3"/>
  <c r="E15" i="1" l="1"/>
  <c r="D23" i="4"/>
  <c r="E7" i="4" l="1"/>
  <c r="F7" i="4"/>
  <c r="G7" i="4"/>
  <c r="H7" i="4"/>
  <c r="I7" i="4"/>
  <c r="J7" i="4"/>
  <c r="K7" i="4"/>
  <c r="L7" i="4"/>
  <c r="M7" i="4"/>
  <c r="N7" i="4"/>
  <c r="O7" i="4"/>
  <c r="E6" i="4"/>
  <c r="F6" i="4"/>
  <c r="G6" i="4"/>
  <c r="H6" i="4"/>
  <c r="I6" i="4"/>
  <c r="J6" i="4"/>
  <c r="K6" i="4"/>
  <c r="L6" i="4"/>
  <c r="M6" i="4"/>
  <c r="N6" i="4"/>
  <c r="O6" i="4"/>
  <c r="E5" i="4"/>
  <c r="F5" i="4"/>
  <c r="G5" i="4"/>
  <c r="H5" i="4"/>
  <c r="I5" i="4"/>
  <c r="J5" i="4"/>
  <c r="K5" i="4"/>
  <c r="L5" i="4"/>
  <c r="M5" i="4"/>
  <c r="N5" i="4"/>
  <c r="O5" i="4"/>
  <c r="D7" i="4"/>
  <c r="D6" i="4"/>
  <c r="D5" i="4"/>
  <c r="D10" i="3"/>
  <c r="E10" i="3"/>
  <c r="F10" i="3"/>
  <c r="G10" i="3"/>
  <c r="H10" i="3"/>
  <c r="I10" i="3"/>
  <c r="J10" i="3"/>
  <c r="K10" i="3"/>
  <c r="L10" i="3"/>
  <c r="M10" i="3"/>
  <c r="N10" i="3"/>
  <c r="D8" i="3"/>
  <c r="E8" i="3"/>
  <c r="F8" i="3"/>
  <c r="G8" i="3"/>
  <c r="H8" i="3"/>
  <c r="I8" i="3"/>
  <c r="J8" i="3"/>
  <c r="K8" i="3"/>
  <c r="L8" i="3"/>
  <c r="M8" i="3"/>
  <c r="N8" i="3"/>
  <c r="D6" i="3"/>
  <c r="E6" i="3"/>
  <c r="F6" i="3"/>
  <c r="G6" i="3"/>
  <c r="H6" i="3"/>
  <c r="I6" i="3"/>
  <c r="J6" i="3"/>
  <c r="K6" i="3"/>
  <c r="L6" i="3"/>
  <c r="M6" i="3"/>
  <c r="N6" i="3"/>
  <c r="C6" i="3"/>
  <c r="C10" i="3"/>
  <c r="C8" i="3"/>
  <c r="A23" i="2"/>
  <c r="A24" i="2"/>
  <c r="A25" i="2"/>
  <c r="A26" i="2"/>
  <c r="A27" i="2"/>
  <c r="A28" i="2"/>
  <c r="A29" i="2"/>
  <c r="A30" i="2"/>
  <c r="A31" i="2"/>
  <c r="A32" i="2"/>
  <c r="A33" i="2"/>
  <c r="A22" i="2"/>
  <c r="E6" i="2"/>
  <c r="E5" i="2"/>
  <c r="E3" i="2"/>
  <c r="E2" i="2"/>
  <c r="E58" i="1"/>
  <c r="Q77" i="1"/>
  <c r="E78" i="1"/>
  <c r="F78" i="1" s="1"/>
  <c r="G78" i="1" l="1"/>
  <c r="H78" i="1" s="1"/>
  <c r="I78" i="1" s="1"/>
  <c r="J78" i="1" s="1"/>
  <c r="K78" i="1" s="1"/>
  <c r="L78" i="1" s="1"/>
  <c r="M78" i="1" s="1"/>
  <c r="N78" i="1" s="1"/>
  <c r="O78" i="1" s="1"/>
  <c r="P78" i="1" s="1"/>
  <c r="A8" i="3"/>
  <c r="D31" i="3"/>
  <c r="E31" i="3"/>
  <c r="F31" i="3"/>
  <c r="G31" i="3"/>
  <c r="H31" i="3"/>
  <c r="I31" i="3"/>
  <c r="J31" i="3"/>
  <c r="K31" i="3"/>
  <c r="L31" i="3"/>
  <c r="M31" i="3"/>
  <c r="N31" i="3"/>
  <c r="D30" i="3"/>
  <c r="E30" i="3"/>
  <c r="F30" i="3"/>
  <c r="G30" i="3"/>
  <c r="H30" i="3"/>
  <c r="I30" i="3"/>
  <c r="J30" i="3"/>
  <c r="K30" i="3"/>
  <c r="L30" i="3"/>
  <c r="M30" i="3"/>
  <c r="N30" i="3"/>
  <c r="D29" i="3"/>
  <c r="E29" i="3"/>
  <c r="F29" i="3"/>
  <c r="G29" i="3"/>
  <c r="H29" i="3"/>
  <c r="I29" i="3"/>
  <c r="J29" i="3"/>
  <c r="K29" i="3"/>
  <c r="L29" i="3"/>
  <c r="M29" i="3"/>
  <c r="N29" i="3"/>
  <c r="D28" i="3"/>
  <c r="E28" i="3"/>
  <c r="F28" i="3"/>
  <c r="G28" i="3"/>
  <c r="H28" i="3"/>
  <c r="I28" i="3"/>
  <c r="J28" i="3"/>
  <c r="K28" i="3"/>
  <c r="L28" i="3"/>
  <c r="M28" i="3"/>
  <c r="N28" i="3"/>
  <c r="D27" i="3"/>
  <c r="E27" i="3"/>
  <c r="F27" i="3"/>
  <c r="G27" i="3"/>
  <c r="H27" i="3"/>
  <c r="I27" i="3"/>
  <c r="J27" i="3"/>
  <c r="K27" i="3"/>
  <c r="L27" i="3"/>
  <c r="M27" i="3"/>
  <c r="N27" i="3"/>
  <c r="D26" i="3"/>
  <c r="E26" i="3"/>
  <c r="F26" i="3"/>
  <c r="G26" i="3"/>
  <c r="H26" i="3"/>
  <c r="I26" i="3"/>
  <c r="J26" i="3"/>
  <c r="K26" i="3"/>
  <c r="L26" i="3"/>
  <c r="M26" i="3"/>
  <c r="N26" i="3"/>
  <c r="D25" i="3"/>
  <c r="E25" i="3"/>
  <c r="F25" i="3"/>
  <c r="G25" i="3"/>
  <c r="H25" i="3"/>
  <c r="I25" i="3"/>
  <c r="J25" i="3"/>
  <c r="K25" i="3"/>
  <c r="L25" i="3"/>
  <c r="M25" i="3"/>
  <c r="N25" i="3"/>
  <c r="D24" i="3"/>
  <c r="E24" i="3"/>
  <c r="F24" i="3"/>
  <c r="G24" i="3"/>
  <c r="H24" i="3"/>
  <c r="I24" i="3"/>
  <c r="J24" i="3"/>
  <c r="K24" i="3"/>
  <c r="L24" i="3"/>
  <c r="M24" i="3"/>
  <c r="N24" i="3"/>
  <c r="D23" i="3"/>
  <c r="E23" i="3"/>
  <c r="F23" i="3"/>
  <c r="G23" i="3"/>
  <c r="H23" i="3"/>
  <c r="I23" i="3"/>
  <c r="J23" i="3"/>
  <c r="K23" i="3"/>
  <c r="L23" i="3"/>
  <c r="M23" i="3"/>
  <c r="N23" i="3"/>
  <c r="D22" i="3"/>
  <c r="E22" i="3"/>
  <c r="F22" i="3"/>
  <c r="G22" i="3"/>
  <c r="H22" i="3"/>
  <c r="I22" i="3"/>
  <c r="J22" i="3"/>
  <c r="K22" i="3"/>
  <c r="L22" i="3"/>
  <c r="M22" i="3"/>
  <c r="N22" i="3"/>
  <c r="D21" i="3"/>
  <c r="E21" i="3"/>
  <c r="F21" i="3"/>
  <c r="G21" i="3"/>
  <c r="H21" i="3"/>
  <c r="I21" i="3"/>
  <c r="J21" i="3"/>
  <c r="K21" i="3"/>
  <c r="L21" i="3"/>
  <c r="M21" i="3"/>
  <c r="N21" i="3"/>
  <c r="C21" i="3"/>
  <c r="C22" i="3"/>
  <c r="C23" i="3"/>
  <c r="C24" i="3"/>
  <c r="C25" i="3"/>
  <c r="C26" i="3"/>
  <c r="C27" i="3"/>
  <c r="C28" i="3"/>
  <c r="C29" i="3"/>
  <c r="C30" i="3"/>
  <c r="C31" i="3"/>
  <c r="D20" i="3"/>
  <c r="E20" i="3"/>
  <c r="F20" i="3"/>
  <c r="G20" i="3"/>
  <c r="H20" i="3"/>
  <c r="I20" i="3"/>
  <c r="J20" i="3"/>
  <c r="K20" i="3"/>
  <c r="L20" i="3"/>
  <c r="M20" i="3"/>
  <c r="N20" i="3"/>
  <c r="C20" i="3"/>
  <c r="D18" i="3"/>
  <c r="E18" i="3"/>
  <c r="F18" i="3"/>
  <c r="G18" i="3"/>
  <c r="H18" i="3"/>
  <c r="I18" i="3"/>
  <c r="J18" i="3"/>
  <c r="K18" i="3"/>
  <c r="L18" i="3"/>
  <c r="M18" i="3"/>
  <c r="N18" i="3"/>
  <c r="C18" i="3"/>
  <c r="O32" i="3"/>
  <c r="A2" i="2"/>
  <c r="E64" i="1"/>
  <c r="E65" i="1" s="1"/>
  <c r="F64" i="1"/>
  <c r="G64" i="1"/>
  <c r="H64" i="1"/>
  <c r="I64" i="1"/>
  <c r="J64" i="1"/>
  <c r="K64" i="1"/>
  <c r="L64" i="1"/>
  <c r="M64" i="1"/>
  <c r="N64" i="1"/>
  <c r="O64" i="1"/>
  <c r="P64" i="1"/>
  <c r="E94" i="1"/>
  <c r="F94" i="1" s="1"/>
  <c r="G94" i="1" s="1"/>
  <c r="H94" i="1" s="1"/>
  <c r="I94" i="1" s="1"/>
  <c r="J94" i="1" s="1"/>
  <c r="K94" i="1" s="1"/>
  <c r="L94" i="1" s="1"/>
  <c r="M94" i="1" s="1"/>
  <c r="N94" i="1" s="1"/>
  <c r="O94" i="1" s="1"/>
  <c r="P94" i="1" s="1"/>
  <c r="F22" i="4"/>
  <c r="G22" i="4"/>
  <c r="H22" i="4"/>
  <c r="I22" i="4"/>
  <c r="J22" i="4"/>
  <c r="K22" i="4"/>
  <c r="L22" i="4"/>
  <c r="M22" i="4"/>
  <c r="N22" i="4"/>
  <c r="O22" i="4"/>
  <c r="E22" i="4"/>
  <c r="E25" i="4"/>
  <c r="F25" i="4"/>
  <c r="G25" i="4"/>
  <c r="H25" i="4"/>
  <c r="I25" i="4"/>
  <c r="J25" i="4"/>
  <c r="K25" i="4"/>
  <c r="L25" i="4"/>
  <c r="M25" i="4"/>
  <c r="N25" i="4"/>
  <c r="O25" i="4"/>
  <c r="D25" i="4"/>
  <c r="D22" i="4"/>
  <c r="E12" i="4"/>
  <c r="F12" i="4"/>
  <c r="G12" i="4"/>
  <c r="H12" i="4"/>
  <c r="J12" i="4"/>
  <c r="K12" i="4"/>
  <c r="L12" i="4"/>
  <c r="M12" i="4"/>
  <c r="N12" i="4"/>
  <c r="O12" i="4"/>
  <c r="D12" i="4"/>
  <c r="E97" i="1"/>
  <c r="Q76" i="1"/>
  <c r="Q75" i="1"/>
  <c r="F101" i="1"/>
  <c r="Q62" i="1"/>
  <c r="Q63" i="1"/>
  <c r="F58" i="1"/>
  <c r="G58" i="1"/>
  <c r="H58" i="1"/>
  <c r="I58" i="1"/>
  <c r="J58" i="1"/>
  <c r="K58" i="1"/>
  <c r="L58" i="1"/>
  <c r="M58" i="1"/>
  <c r="N58" i="1"/>
  <c r="O58" i="1"/>
  <c r="P58" i="1"/>
  <c r="Q47" i="1"/>
  <c r="E23" i="2" s="1"/>
  <c r="Q48" i="1"/>
  <c r="E24" i="2" s="1"/>
  <c r="Q49" i="1"/>
  <c r="E25" i="2" s="1"/>
  <c r="Q50" i="1"/>
  <c r="E26" i="2" s="1"/>
  <c r="Q51" i="1"/>
  <c r="E27" i="2" s="1"/>
  <c r="Q52" i="1"/>
  <c r="E28" i="2" s="1"/>
  <c r="Q53" i="1"/>
  <c r="E29" i="2" s="1"/>
  <c r="Q54" i="1"/>
  <c r="E30" i="2" s="1"/>
  <c r="Q55" i="1"/>
  <c r="E31" i="2" s="1"/>
  <c r="Q56" i="1"/>
  <c r="E32" i="2" s="1"/>
  <c r="Q57" i="1"/>
  <c r="E33" i="2" s="1"/>
  <c r="Q46" i="1"/>
  <c r="E22" i="2" s="1"/>
  <c r="Q30" i="1"/>
  <c r="Q31" i="1"/>
  <c r="Q32" i="1"/>
  <c r="Q41" i="1"/>
  <c r="E19" i="2" s="1"/>
  <c r="Q29" i="1"/>
  <c r="D15" i="4" l="1"/>
  <c r="D16" i="4" s="1"/>
  <c r="E98" i="1"/>
  <c r="F97" i="1"/>
  <c r="C33" i="3"/>
  <c r="K33" i="3"/>
  <c r="G33" i="3"/>
  <c r="O23" i="3"/>
  <c r="J33" i="3"/>
  <c r="O26" i="3"/>
  <c r="M33" i="3"/>
  <c r="I33" i="3"/>
  <c r="E33" i="3"/>
  <c r="O24" i="3"/>
  <c r="N33" i="3"/>
  <c r="O20" i="3"/>
  <c r="O22" i="3"/>
  <c r="L33" i="3"/>
  <c r="H33" i="3"/>
  <c r="D33" i="3"/>
  <c r="O31" i="3"/>
  <c r="O28" i="3"/>
  <c r="O30" i="3"/>
  <c r="F33" i="3"/>
  <c r="O21" i="3"/>
  <c r="O25" i="3"/>
  <c r="O18" i="3"/>
  <c r="O29" i="3"/>
  <c r="O27" i="3"/>
  <c r="E101" i="1"/>
  <c r="G101" i="1"/>
  <c r="F79" i="1"/>
  <c r="F112" i="1" s="1"/>
  <c r="E79" i="1"/>
  <c r="E66" i="1"/>
  <c r="E91" i="1" s="1"/>
  <c r="Q58" i="1"/>
  <c r="F33" i="1"/>
  <c r="D14" i="3" s="1"/>
  <c r="G33" i="1"/>
  <c r="E14" i="3" s="1"/>
  <c r="H33" i="1"/>
  <c r="F14" i="3" s="1"/>
  <c r="I33" i="1"/>
  <c r="G14" i="3" s="1"/>
  <c r="J33" i="1"/>
  <c r="K33" i="1"/>
  <c r="I14" i="3" s="1"/>
  <c r="L33" i="1"/>
  <c r="J14" i="3" s="1"/>
  <c r="M33" i="1"/>
  <c r="K14" i="3" s="1"/>
  <c r="N33" i="1"/>
  <c r="L14" i="3" s="1"/>
  <c r="O33" i="1"/>
  <c r="M14" i="3" s="1"/>
  <c r="P33" i="1"/>
  <c r="N14" i="3" s="1"/>
  <c r="E33" i="1"/>
  <c r="Q20" i="1"/>
  <c r="Q21" i="1"/>
  <c r="Q22" i="1"/>
  <c r="Q19" i="1"/>
  <c r="F23" i="1"/>
  <c r="G23" i="1"/>
  <c r="E12" i="3" s="1"/>
  <c r="H23" i="1"/>
  <c r="F12" i="3" s="1"/>
  <c r="I23" i="1"/>
  <c r="G12" i="3" s="1"/>
  <c r="J23" i="1"/>
  <c r="H12" i="3" s="1"/>
  <c r="K23" i="1"/>
  <c r="I12" i="3" s="1"/>
  <c r="L23" i="1"/>
  <c r="J12" i="3" s="1"/>
  <c r="M23" i="1"/>
  <c r="K12" i="3" s="1"/>
  <c r="N23" i="1"/>
  <c r="L12" i="3" s="1"/>
  <c r="O23" i="1"/>
  <c r="M12" i="3" s="1"/>
  <c r="P23" i="1"/>
  <c r="N12" i="3" s="1"/>
  <c r="E23" i="1"/>
  <c r="C12" i="3" s="1"/>
  <c r="F15" i="1"/>
  <c r="G15" i="1"/>
  <c r="H15" i="1"/>
  <c r="I15" i="1"/>
  <c r="G11" i="3" s="1"/>
  <c r="G13" i="3" s="1"/>
  <c r="J15" i="1"/>
  <c r="K15" i="1"/>
  <c r="I11" i="3" s="1"/>
  <c r="I13" i="3" s="1"/>
  <c r="L15" i="1"/>
  <c r="J11" i="3" s="1"/>
  <c r="J13" i="3" s="1"/>
  <c r="M15" i="1"/>
  <c r="N15" i="1"/>
  <c r="L11" i="3" s="1"/>
  <c r="L13" i="3" s="1"/>
  <c r="O15" i="1"/>
  <c r="P15" i="1"/>
  <c r="N11" i="3" s="1"/>
  <c r="N13" i="3" s="1"/>
  <c r="Q12" i="1"/>
  <c r="Q13" i="1"/>
  <c r="Q14" i="1"/>
  <c r="Q11" i="1"/>
  <c r="H14" i="3" l="1"/>
  <c r="J38" i="1"/>
  <c r="J105" i="1"/>
  <c r="I20" i="4" s="1"/>
  <c r="D32" i="4"/>
  <c r="G97" i="1"/>
  <c r="F98" i="1"/>
  <c r="F10" i="4"/>
  <c r="D11" i="3"/>
  <c r="F102" i="1"/>
  <c r="D12" i="3"/>
  <c r="O12" i="3" s="1"/>
  <c r="C14" i="3"/>
  <c r="O10" i="4"/>
  <c r="M11" i="3"/>
  <c r="M13" i="3" s="1"/>
  <c r="E24" i="4"/>
  <c r="E112" i="1"/>
  <c r="E10" i="4"/>
  <c r="C11" i="3"/>
  <c r="C13" i="3" s="1"/>
  <c r="M10" i="4"/>
  <c r="K11" i="3"/>
  <c r="K13" i="3" s="1"/>
  <c r="C34" i="3"/>
  <c r="J10" i="4"/>
  <c r="H11" i="3"/>
  <c r="H13" i="3" s="1"/>
  <c r="H10" i="4"/>
  <c r="F11" i="3"/>
  <c r="F13" i="3" s="1"/>
  <c r="G10" i="4"/>
  <c r="E11" i="3"/>
  <c r="O33" i="3"/>
  <c r="H105" i="1"/>
  <c r="G20" i="4" s="1"/>
  <c r="N105" i="1"/>
  <c r="M20" i="4" s="1"/>
  <c r="M105" i="1"/>
  <c r="L20" i="4" s="1"/>
  <c r="I105" i="1"/>
  <c r="H20" i="4" s="1"/>
  <c r="P105" i="1"/>
  <c r="O20" i="4" s="1"/>
  <c r="L105" i="1"/>
  <c r="K20" i="4" s="1"/>
  <c r="O105" i="1"/>
  <c r="N20" i="4" s="1"/>
  <c r="K105" i="1"/>
  <c r="J20" i="4" s="1"/>
  <c r="L92" i="1"/>
  <c r="L10" i="4"/>
  <c r="K92" i="1"/>
  <c r="K10" i="4"/>
  <c r="N92" i="1"/>
  <c r="N10" i="4"/>
  <c r="I92" i="1"/>
  <c r="I10" i="4"/>
  <c r="G105" i="1"/>
  <c r="F20" i="4" s="1"/>
  <c r="F105" i="1"/>
  <c r="E20" i="4" s="1"/>
  <c r="E105" i="1"/>
  <c r="D20" i="4" s="1"/>
  <c r="F67" i="1"/>
  <c r="D35" i="3" s="1"/>
  <c r="F24" i="4"/>
  <c r="G25" i="1"/>
  <c r="G26" i="1" s="1"/>
  <c r="G92" i="1"/>
  <c r="J25" i="1"/>
  <c r="J26" i="1" s="1"/>
  <c r="J92" i="1"/>
  <c r="F25" i="1"/>
  <c r="F26" i="1" s="1"/>
  <c r="F92" i="1"/>
  <c r="O25" i="1"/>
  <c r="O26" i="1" s="1"/>
  <c r="O92" i="1"/>
  <c r="M25" i="1"/>
  <c r="M26" i="1" s="1"/>
  <c r="M92" i="1"/>
  <c r="P25" i="1"/>
  <c r="P26" i="1" s="1"/>
  <c r="P92" i="1"/>
  <c r="H25" i="1"/>
  <c r="H26" i="1" s="1"/>
  <c r="H92" i="1"/>
  <c r="E25" i="1"/>
  <c r="E26" i="1" s="1"/>
  <c r="E92" i="1"/>
  <c r="L34" i="1"/>
  <c r="O34" i="1"/>
  <c r="K34" i="1"/>
  <c r="G34" i="1"/>
  <c r="P34" i="1"/>
  <c r="H34" i="1"/>
  <c r="N34" i="1"/>
  <c r="J34" i="1"/>
  <c r="F34" i="1"/>
  <c r="E38" i="1"/>
  <c r="E34" i="1"/>
  <c r="M34" i="1"/>
  <c r="I34" i="1"/>
  <c r="N25" i="1"/>
  <c r="N26" i="1" s="1"/>
  <c r="L25" i="1"/>
  <c r="L26" i="1" s="1"/>
  <c r="K25" i="1"/>
  <c r="K26" i="1" s="1"/>
  <c r="I25" i="1"/>
  <c r="I26" i="1" s="1"/>
  <c r="E67" i="1"/>
  <c r="C35" i="3" s="1"/>
  <c r="H101" i="1"/>
  <c r="G79" i="1"/>
  <c r="G112" i="1" s="1"/>
  <c r="M38" i="1"/>
  <c r="M40" i="1"/>
  <c r="K17" i="3" s="1"/>
  <c r="P40" i="1"/>
  <c r="N17" i="3" s="1"/>
  <c r="P38" i="1"/>
  <c r="L40" i="1"/>
  <c r="J17" i="3" s="1"/>
  <c r="L38" i="1"/>
  <c r="H40" i="1"/>
  <c r="F17" i="3" s="1"/>
  <c r="H38" i="1"/>
  <c r="E102" i="1"/>
  <c r="E18" i="4" s="1"/>
  <c r="Q33" i="1"/>
  <c r="E15" i="2" s="1"/>
  <c r="O40" i="1"/>
  <c r="M17" i="3" s="1"/>
  <c r="O38" i="1"/>
  <c r="K40" i="1"/>
  <c r="I17" i="3" s="1"/>
  <c r="K38" i="1"/>
  <c r="G40" i="1"/>
  <c r="E17" i="3" s="1"/>
  <c r="G38" i="1"/>
  <c r="I40" i="1"/>
  <c r="G17" i="3" s="1"/>
  <c r="I38" i="1"/>
  <c r="N40" i="1"/>
  <c r="L17" i="3" s="1"/>
  <c r="N38" i="1"/>
  <c r="J40" i="1"/>
  <c r="H17" i="3" s="1"/>
  <c r="F40" i="1"/>
  <c r="D17" i="3" s="1"/>
  <c r="F38" i="1"/>
  <c r="D16" i="3" s="1"/>
  <c r="Q23" i="1"/>
  <c r="G12" i="2" s="1"/>
  <c r="M18" i="2" s="1"/>
  <c r="Q15" i="1"/>
  <c r="G9" i="2" s="1"/>
  <c r="E42" i="2"/>
  <c r="M20" i="2" s="1"/>
  <c r="O10" i="3"/>
  <c r="H93" i="1" l="1"/>
  <c r="H11" i="4" s="1"/>
  <c r="G67" i="3"/>
  <c r="M93" i="1"/>
  <c r="M11" i="4" s="1"/>
  <c r="L67" i="3"/>
  <c r="F93" i="1"/>
  <c r="F11" i="4" s="1"/>
  <c r="F16" i="4" s="1"/>
  <c r="F32" i="4" s="1"/>
  <c r="E67" i="3"/>
  <c r="G93" i="1"/>
  <c r="G11" i="4" s="1"/>
  <c r="F67" i="3"/>
  <c r="I93" i="1"/>
  <c r="I11" i="4" s="1"/>
  <c r="I16" i="4" s="1"/>
  <c r="I32" i="4" s="1"/>
  <c r="H67" i="3"/>
  <c r="K93" i="1"/>
  <c r="K11" i="4" s="1"/>
  <c r="J67" i="3"/>
  <c r="E93" i="1"/>
  <c r="E11" i="4" s="1"/>
  <c r="D67" i="3"/>
  <c r="D68" i="3" s="1"/>
  <c r="E68" i="3" s="1"/>
  <c r="P93" i="1"/>
  <c r="O67" i="3"/>
  <c r="O93" i="1"/>
  <c r="O11" i="4" s="1"/>
  <c r="O16" i="4" s="1"/>
  <c r="O32" i="4" s="1"/>
  <c r="N67" i="3"/>
  <c r="J93" i="1"/>
  <c r="J11" i="4" s="1"/>
  <c r="I67" i="3"/>
  <c r="N93" i="1"/>
  <c r="N11" i="4" s="1"/>
  <c r="N16" i="4" s="1"/>
  <c r="N32" i="4" s="1"/>
  <c r="M67" i="3"/>
  <c r="L93" i="1"/>
  <c r="L11" i="4" s="1"/>
  <c r="K67" i="3"/>
  <c r="D29" i="4"/>
  <c r="D33" i="4" s="1"/>
  <c r="D34" i="4" s="1"/>
  <c r="H97" i="1"/>
  <c r="G98" i="1"/>
  <c r="D13" i="3"/>
  <c r="L104" i="1"/>
  <c r="L21" i="4" s="1"/>
  <c r="J16" i="3"/>
  <c r="H35" i="1"/>
  <c r="F15" i="3" s="1"/>
  <c r="M104" i="1"/>
  <c r="M21" i="4" s="1"/>
  <c r="K16" i="3"/>
  <c r="I35" i="1"/>
  <c r="G15" i="3" s="1"/>
  <c r="F35" i="1"/>
  <c r="D15" i="3" s="1"/>
  <c r="D19" i="3" s="1"/>
  <c r="P35" i="1"/>
  <c r="N15" i="3" s="1"/>
  <c r="L35" i="1"/>
  <c r="J15" i="3" s="1"/>
  <c r="I104" i="1"/>
  <c r="I21" i="4" s="1"/>
  <c r="G16" i="3"/>
  <c r="E104" i="1"/>
  <c r="E21" i="4" s="1"/>
  <c r="C16" i="3"/>
  <c r="O35" i="1"/>
  <c r="M15" i="3" s="1"/>
  <c r="O14" i="3"/>
  <c r="N104" i="1"/>
  <c r="N21" i="4" s="1"/>
  <c r="L16" i="3"/>
  <c r="G104" i="1"/>
  <c r="G21" i="4" s="1"/>
  <c r="E16" i="3"/>
  <c r="O104" i="1"/>
  <c r="O21" i="4" s="1"/>
  <c r="M16" i="3"/>
  <c r="H104" i="1"/>
  <c r="H21" i="4" s="1"/>
  <c r="F16" i="3"/>
  <c r="P104" i="1"/>
  <c r="N16" i="3"/>
  <c r="M35" i="1"/>
  <c r="K15" i="3" s="1"/>
  <c r="J35" i="1"/>
  <c r="G35" i="1"/>
  <c r="E15" i="3" s="1"/>
  <c r="J104" i="1"/>
  <c r="J21" i="4" s="1"/>
  <c r="H16" i="3"/>
  <c r="K104" i="1"/>
  <c r="K21" i="4" s="1"/>
  <c r="I16" i="3"/>
  <c r="C36" i="3"/>
  <c r="N35" i="1"/>
  <c r="L15" i="3" s="1"/>
  <c r="K35" i="1"/>
  <c r="I15" i="3" s="1"/>
  <c r="E12" i="2"/>
  <c r="G13" i="2"/>
  <c r="E13" i="2" s="1"/>
  <c r="E13" i="3"/>
  <c r="O11" i="3"/>
  <c r="K102" i="1"/>
  <c r="K103" i="1" s="1"/>
  <c r="L102" i="1"/>
  <c r="L18" i="4" s="1"/>
  <c r="H102" i="1"/>
  <c r="H103" i="1" s="1"/>
  <c r="O102" i="1"/>
  <c r="O18" i="4" s="1"/>
  <c r="J102" i="1"/>
  <c r="J103" i="1" s="1"/>
  <c r="P102" i="1"/>
  <c r="P103" i="1" s="1"/>
  <c r="I102" i="1"/>
  <c r="I103" i="1" s="1"/>
  <c r="N102" i="1"/>
  <c r="N18" i="4" s="1"/>
  <c r="M102" i="1"/>
  <c r="M103" i="1" s="1"/>
  <c r="H16" i="4"/>
  <c r="H32" i="4" s="1"/>
  <c r="G102" i="1"/>
  <c r="G103" i="1" s="1"/>
  <c r="F104" i="1"/>
  <c r="F21" i="4" s="1"/>
  <c r="E103" i="1"/>
  <c r="E16" i="4"/>
  <c r="E32" i="4" s="1"/>
  <c r="G67" i="1"/>
  <c r="E35" i="3" s="1"/>
  <c r="G24" i="4"/>
  <c r="Q25" i="1"/>
  <c r="Q26" i="1" s="1"/>
  <c r="E35" i="1"/>
  <c r="E37" i="1" s="1"/>
  <c r="I101" i="1"/>
  <c r="H79" i="1"/>
  <c r="H112" i="1" s="1"/>
  <c r="Q61" i="1"/>
  <c r="E40" i="1"/>
  <c r="C17" i="3" s="1"/>
  <c r="O17" i="3" s="1"/>
  <c r="Q39" i="1"/>
  <c r="Q38" i="1"/>
  <c r="E17" i="2" s="1"/>
  <c r="Q34" i="1"/>
  <c r="E110" i="1" l="1"/>
  <c r="L16" i="4"/>
  <c r="L32" i="4" s="1"/>
  <c r="J16" i="4"/>
  <c r="J32" i="4" s="1"/>
  <c r="K16" i="4"/>
  <c r="K32" i="4" s="1"/>
  <c r="M16" i="4"/>
  <c r="M32" i="4" s="1"/>
  <c r="H15" i="3"/>
  <c r="H19" i="3" s="1"/>
  <c r="J42" i="1"/>
  <c r="O103" i="1"/>
  <c r="O19" i="4" s="1"/>
  <c r="F68" i="3"/>
  <c r="G68" i="3" s="1"/>
  <c r="H68" i="3" s="1"/>
  <c r="I68" i="3" s="1"/>
  <c r="J68" i="3" s="1"/>
  <c r="K68" i="3" s="1"/>
  <c r="L68" i="3" s="1"/>
  <c r="M68" i="3" s="1"/>
  <c r="N68" i="3" s="1"/>
  <c r="O68" i="3" s="1"/>
  <c r="E31" i="4"/>
  <c r="E95" i="1"/>
  <c r="E96" i="1" s="1"/>
  <c r="I97" i="1"/>
  <c r="H98" i="1"/>
  <c r="N103" i="1"/>
  <c r="N19" i="4" s="1"/>
  <c r="O42" i="1"/>
  <c r="M42" i="1"/>
  <c r="L42" i="1"/>
  <c r="E19" i="3"/>
  <c r="K18" i="4"/>
  <c r="N42" i="1"/>
  <c r="F42" i="1"/>
  <c r="J19" i="3"/>
  <c r="I19" i="3"/>
  <c r="L19" i="3"/>
  <c r="K19" i="3"/>
  <c r="M19" i="3"/>
  <c r="C15" i="3"/>
  <c r="F19" i="3"/>
  <c r="G19" i="3"/>
  <c r="O16" i="3"/>
  <c r="N19" i="3"/>
  <c r="H18" i="4"/>
  <c r="K42" i="1"/>
  <c r="G42" i="1"/>
  <c r="E42" i="1"/>
  <c r="E69" i="1" s="1"/>
  <c r="E70" i="1" s="1"/>
  <c r="P42" i="1"/>
  <c r="I42" i="1"/>
  <c r="H42" i="1"/>
  <c r="O13" i="3"/>
  <c r="L103" i="1"/>
  <c r="L19" i="4" s="1"/>
  <c r="E109" i="1"/>
  <c r="F109" i="1"/>
  <c r="G109" i="1" s="1"/>
  <c r="H109" i="1" s="1"/>
  <c r="I109" i="1" s="1"/>
  <c r="J109" i="1" s="1"/>
  <c r="K109" i="1" s="1"/>
  <c r="L109" i="1" s="1"/>
  <c r="M109" i="1" s="1"/>
  <c r="N109" i="1" s="1"/>
  <c r="O109" i="1" s="1"/>
  <c r="P109" i="1" s="1"/>
  <c r="J18" i="4"/>
  <c r="I18" i="4"/>
  <c r="M18" i="4"/>
  <c r="G18" i="4"/>
  <c r="G16" i="4"/>
  <c r="G32" i="4" s="1"/>
  <c r="J19" i="4"/>
  <c r="M19" i="4"/>
  <c r="K19" i="4"/>
  <c r="I19" i="4"/>
  <c r="H19" i="4"/>
  <c r="G19" i="4"/>
  <c r="Q35" i="1"/>
  <c r="E16" i="2" s="1"/>
  <c r="E19" i="4"/>
  <c r="F23" i="4" s="1"/>
  <c r="F18" i="4"/>
  <c r="H67" i="1"/>
  <c r="F35" i="3" s="1"/>
  <c r="H24" i="4"/>
  <c r="F37" i="1"/>
  <c r="G37" i="1" s="1"/>
  <c r="H37" i="1" s="1"/>
  <c r="I37" i="1" s="1"/>
  <c r="J101" i="1"/>
  <c r="I79" i="1"/>
  <c r="Q64" i="1"/>
  <c r="F65" i="1"/>
  <c r="F66" i="1" s="1"/>
  <c r="D34" i="3" s="1"/>
  <c r="Q40" i="1"/>
  <c r="E18" i="2" s="1"/>
  <c r="O15" i="3" l="1"/>
  <c r="J37" i="1"/>
  <c r="K37" i="1" s="1"/>
  <c r="J97" i="1"/>
  <c r="I98" i="1"/>
  <c r="C19" i="3"/>
  <c r="C37" i="3" s="1"/>
  <c r="D70" i="3" s="1"/>
  <c r="D71" i="3" s="1"/>
  <c r="I24" i="4"/>
  <c r="I29" i="4" s="1"/>
  <c r="I33" i="4" s="1"/>
  <c r="I112" i="1"/>
  <c r="D36" i="3"/>
  <c r="E99" i="1"/>
  <c r="E100" i="1" s="1"/>
  <c r="E29" i="4"/>
  <c r="E33" i="4" s="1"/>
  <c r="E34" i="4" s="1"/>
  <c r="F31" i="4" s="1"/>
  <c r="F103" i="1"/>
  <c r="F110" i="1" s="1"/>
  <c r="G110" i="1" s="1"/>
  <c r="E106" i="1"/>
  <c r="I67" i="1"/>
  <c r="G35" i="3" s="1"/>
  <c r="K101" i="1"/>
  <c r="J79" i="1"/>
  <c r="J112" i="1" s="1"/>
  <c r="Q42" i="1"/>
  <c r="F106" i="1"/>
  <c r="G65" i="1"/>
  <c r="L37" i="1" l="1"/>
  <c r="M37" i="1" s="1"/>
  <c r="N37" i="1" s="1"/>
  <c r="O37" i="1" s="1"/>
  <c r="P37" i="1" s="1"/>
  <c r="O19" i="3"/>
  <c r="K97" i="1"/>
  <c r="J98" i="1"/>
  <c r="E113" i="1"/>
  <c r="D37" i="3"/>
  <c r="E70" i="3" s="1"/>
  <c r="E71" i="3" s="1"/>
  <c r="F69" i="1"/>
  <c r="F91" i="1"/>
  <c r="F95" i="1"/>
  <c r="F19" i="4"/>
  <c r="J67" i="1"/>
  <c r="H35" i="3" s="1"/>
  <c r="J24" i="4"/>
  <c r="J29" i="4" s="1"/>
  <c r="J33" i="4" s="1"/>
  <c r="L101" i="1"/>
  <c r="K79" i="1"/>
  <c r="K112" i="1" s="1"/>
  <c r="H65" i="1"/>
  <c r="G66" i="1"/>
  <c r="H110" i="1" l="1"/>
  <c r="H29" i="4"/>
  <c r="H33" i="4" s="1"/>
  <c r="Q37" i="1"/>
  <c r="L97" i="1"/>
  <c r="K98" i="1"/>
  <c r="G69" i="1"/>
  <c r="E34" i="3"/>
  <c r="F96" i="1"/>
  <c r="G29" i="4"/>
  <c r="G33" i="4" s="1"/>
  <c r="G91" i="1"/>
  <c r="F70" i="1"/>
  <c r="F99" i="1" s="1"/>
  <c r="F29" i="4"/>
  <c r="F33" i="4" s="1"/>
  <c r="F34" i="4" s="1"/>
  <c r="G31" i="4" s="1"/>
  <c r="K67" i="1"/>
  <c r="I35" i="3" s="1"/>
  <c r="K24" i="4"/>
  <c r="K29" i="4" s="1"/>
  <c r="K33" i="4" s="1"/>
  <c r="M101" i="1"/>
  <c r="L79" i="1"/>
  <c r="H66" i="1"/>
  <c r="I65" i="1"/>
  <c r="I110" i="1" l="1"/>
  <c r="J110" i="1" s="1"/>
  <c r="K110" i="1" s="1"/>
  <c r="L110" i="1" s="1"/>
  <c r="M110" i="1" s="1"/>
  <c r="N110" i="1" s="1"/>
  <c r="O110" i="1" s="1"/>
  <c r="P110" i="1" s="1"/>
  <c r="F100" i="1"/>
  <c r="F113" i="1" s="1"/>
  <c r="M97" i="1"/>
  <c r="L98" i="1"/>
  <c r="L24" i="4"/>
  <c r="L29" i="4" s="1"/>
  <c r="L33" i="4" s="1"/>
  <c r="L112" i="1"/>
  <c r="E36" i="3"/>
  <c r="H69" i="1"/>
  <c r="F34" i="3"/>
  <c r="F36" i="3" s="1"/>
  <c r="F37" i="3" s="1"/>
  <c r="G70" i="3" s="1"/>
  <c r="G34" i="4"/>
  <c r="H95" i="1" s="1"/>
  <c r="G70" i="1"/>
  <c r="H91" i="1"/>
  <c r="G95" i="1"/>
  <c r="L67" i="1"/>
  <c r="J35" i="3" s="1"/>
  <c r="N101" i="1"/>
  <c r="M79" i="1"/>
  <c r="M112" i="1" s="1"/>
  <c r="I66" i="1"/>
  <c r="J65" i="1"/>
  <c r="E20" i="2"/>
  <c r="M19" i="2" s="1"/>
  <c r="N97" i="1" l="1"/>
  <c r="M98" i="1"/>
  <c r="H70" i="1"/>
  <c r="H99" i="1" s="1"/>
  <c r="H100" i="1" s="1"/>
  <c r="H31" i="4"/>
  <c r="H34" i="4" s="1"/>
  <c r="I95" i="1" s="1"/>
  <c r="E37" i="3"/>
  <c r="F70" i="3" s="1"/>
  <c r="F71" i="3" s="1"/>
  <c r="G71" i="3" s="1"/>
  <c r="I69" i="1"/>
  <c r="G34" i="3"/>
  <c r="G99" i="1"/>
  <c r="G100" i="1" s="1"/>
  <c r="I91" i="1"/>
  <c r="M67" i="1"/>
  <c r="K35" i="3" s="1"/>
  <c r="M24" i="4"/>
  <c r="M29" i="4" s="1"/>
  <c r="M33" i="4" s="1"/>
  <c r="O101" i="1"/>
  <c r="N79" i="1"/>
  <c r="N112" i="1" s="1"/>
  <c r="K65" i="1"/>
  <c r="J66" i="1"/>
  <c r="O97" i="1" l="1"/>
  <c r="N98" i="1"/>
  <c r="I70" i="1"/>
  <c r="I99" i="1" s="1"/>
  <c r="I100" i="1" s="1"/>
  <c r="I31" i="4"/>
  <c r="I34" i="4" s="1"/>
  <c r="J31" i="4" s="1"/>
  <c r="J34" i="4" s="1"/>
  <c r="K95" i="1" s="1"/>
  <c r="J69" i="1"/>
  <c r="H34" i="3"/>
  <c r="H36" i="3" s="1"/>
  <c r="G36" i="3"/>
  <c r="J91" i="1"/>
  <c r="N67" i="1"/>
  <c r="L35" i="3" s="1"/>
  <c r="N24" i="4"/>
  <c r="N29" i="4" s="1"/>
  <c r="N33" i="4" s="1"/>
  <c r="P101" i="1"/>
  <c r="O79" i="1"/>
  <c r="O112" i="1" s="1"/>
  <c r="L65" i="1"/>
  <c r="K66" i="1"/>
  <c r="H37" i="3" l="1"/>
  <c r="I70" i="3" s="1"/>
  <c r="P97" i="1"/>
  <c r="O98" i="1"/>
  <c r="J95" i="1"/>
  <c r="J70" i="1"/>
  <c r="J99" i="1" s="1"/>
  <c r="J100" i="1" s="1"/>
  <c r="K31" i="4"/>
  <c r="K34" i="4" s="1"/>
  <c r="L95" i="1" s="1"/>
  <c r="G37" i="3"/>
  <c r="H70" i="3" s="1"/>
  <c r="H71" i="3" s="1"/>
  <c r="K69" i="1"/>
  <c r="I34" i="3"/>
  <c r="K91" i="1"/>
  <c r="O67" i="1"/>
  <c r="M35" i="3" s="1"/>
  <c r="O24" i="4"/>
  <c r="P79" i="1"/>
  <c r="P112" i="1" s="1"/>
  <c r="L66" i="1"/>
  <c r="M65" i="1"/>
  <c r="I71" i="3" l="1"/>
  <c r="O29" i="4"/>
  <c r="O33" i="4" s="1"/>
  <c r="P98" i="1"/>
  <c r="L31" i="4"/>
  <c r="L34" i="4" s="1"/>
  <c r="M31" i="4" s="1"/>
  <c r="M34" i="4" s="1"/>
  <c r="K70" i="1"/>
  <c r="K99" i="1" s="1"/>
  <c r="K100" i="1" s="1"/>
  <c r="L69" i="1"/>
  <c r="J34" i="3"/>
  <c r="J36" i="3" s="1"/>
  <c r="J37" i="3" s="1"/>
  <c r="K70" i="3" s="1"/>
  <c r="I36" i="3"/>
  <c r="I37" i="3" s="1"/>
  <c r="J70" i="3" s="1"/>
  <c r="L91" i="1"/>
  <c r="P67" i="1"/>
  <c r="Q79" i="1"/>
  <c r="E45" i="2" s="1"/>
  <c r="M66" i="1"/>
  <c r="N65" i="1"/>
  <c r="J71" i="3" l="1"/>
  <c r="K71" i="3" s="1"/>
  <c r="L70" i="1"/>
  <c r="L99" i="1" s="1"/>
  <c r="L100" i="1" s="1"/>
  <c r="M95" i="1"/>
  <c r="Q67" i="1"/>
  <c r="N35" i="3"/>
  <c r="M69" i="1"/>
  <c r="K34" i="3"/>
  <c r="K36" i="3" s="1"/>
  <c r="K37" i="3" s="1"/>
  <c r="L70" i="3" s="1"/>
  <c r="M91" i="1"/>
  <c r="N31" i="4"/>
  <c r="N34" i="4" s="1"/>
  <c r="N95" i="1"/>
  <c r="N66" i="1"/>
  <c r="O65" i="1"/>
  <c r="F114" i="1"/>
  <c r="L71" i="3" l="1"/>
  <c r="M70" i="1"/>
  <c r="M99" i="1" s="1"/>
  <c r="M100" i="1" s="1"/>
  <c r="N69" i="1"/>
  <c r="L34" i="3"/>
  <c r="L36" i="3" s="1"/>
  <c r="L37" i="3" s="1"/>
  <c r="M70" i="3" s="1"/>
  <c r="O35" i="3"/>
  <c r="N91" i="1"/>
  <c r="O31" i="4"/>
  <c r="O34" i="4" s="1"/>
  <c r="P95" i="1" s="1"/>
  <c r="O95" i="1"/>
  <c r="O66" i="1"/>
  <c r="P65" i="1"/>
  <c r="M71" i="3" l="1"/>
  <c r="N70" i="1"/>
  <c r="N99" i="1" s="1"/>
  <c r="N100" i="1" s="1"/>
  <c r="O69" i="1"/>
  <c r="M34" i="3"/>
  <c r="M36" i="3" s="1"/>
  <c r="M37" i="3" s="1"/>
  <c r="N70" i="3" s="1"/>
  <c r="O91" i="1"/>
  <c r="P66" i="1"/>
  <c r="N71" i="3" l="1"/>
  <c r="O70" i="1"/>
  <c r="O99" i="1" s="1"/>
  <c r="O100" i="1" s="1"/>
  <c r="P69" i="1"/>
  <c r="N34" i="3"/>
  <c r="P91" i="1"/>
  <c r="Q66" i="1"/>
  <c r="E44" i="2" s="1"/>
  <c r="P70" i="1" l="1"/>
  <c r="P99" i="1" s="1"/>
  <c r="P100" i="1" s="1"/>
  <c r="Q69" i="1"/>
  <c r="O34" i="3"/>
  <c r="N36" i="3"/>
  <c r="P96" i="1"/>
  <c r="N37" i="3" l="1"/>
  <c r="O36" i="3"/>
  <c r="E46" i="2"/>
  <c r="E47" i="2" l="1"/>
  <c r="G47" i="2" s="1"/>
  <c r="G49" i="2" s="1"/>
  <c r="M21" i="2"/>
  <c r="O37" i="3"/>
  <c r="O70" i="3"/>
  <c r="O71" i="3" s="1"/>
  <c r="K106" i="1"/>
  <c r="K113" i="1" s="1"/>
  <c r="N106" i="1"/>
  <c r="N113" i="1" s="1"/>
  <c r="I106" i="1"/>
  <c r="I113" i="1" s="1"/>
  <c r="H106" i="1"/>
  <c r="H113" i="1" s="1"/>
  <c r="J106" i="1"/>
  <c r="J113" i="1" s="1"/>
  <c r="M106" i="1"/>
  <c r="M113" i="1" s="1"/>
  <c r="L106" i="1"/>
  <c r="L113" i="1" s="1"/>
  <c r="P106" i="1"/>
  <c r="P113" i="1" s="1"/>
  <c r="G106" i="1"/>
  <c r="G113" i="1" s="1"/>
  <c r="O106" i="1"/>
  <c r="O113" i="1" s="1"/>
  <c r="K96" i="1" l="1"/>
  <c r="J96" i="1"/>
  <c r="L96" i="1"/>
  <c r="H96" i="1"/>
  <c r="H114" i="1" s="1"/>
  <c r="O96" i="1"/>
  <c r="G96" i="1"/>
  <c r="M96" i="1"/>
  <c r="I96" i="1"/>
  <c r="N96" i="1"/>
  <c r="I114" i="1" l="1"/>
  <c r="N114" i="1"/>
  <c r="O114" i="1"/>
  <c r="M114" i="1"/>
  <c r="G114" i="1"/>
  <c r="P114" i="1"/>
  <c r="L114" i="1"/>
  <c r="J114" i="1"/>
  <c r="K114" i="1"/>
  <c r="E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Magnus Hedlund</author>
  </authors>
  <commentList>
    <comment ref="B3" authorId="0" shapeId="0" xr:uid="{6099B4DC-7EC6-400C-A6CF-8995C9D432BA}">
      <text>
        <r>
          <rPr>
            <b/>
            <sz val="9"/>
            <color indexed="81"/>
            <rFont val="Tahoma"/>
            <family val="2"/>
          </rPr>
          <t>Magnus Hedlund:</t>
        </r>
        <r>
          <rPr>
            <sz val="9"/>
            <color indexed="81"/>
            <rFont val="Tahoma"/>
            <family val="2"/>
          </rPr>
          <t xml:space="preserve">
Här kan du ändra procentsatser
</t>
        </r>
      </text>
    </comment>
    <comment ref="D34" authorId="0" shapeId="0" xr:uid="{10D67646-F678-4782-BEAF-28FDC2A0C4B0}">
      <text>
        <r>
          <rPr>
            <b/>
            <sz val="9"/>
            <color indexed="81"/>
            <rFont val="Tahoma"/>
            <family val="2"/>
          </rPr>
          <t>Magnus Hedlund:</t>
        </r>
        <r>
          <rPr>
            <sz val="9"/>
            <color indexed="81"/>
            <rFont val="Tahoma"/>
            <family val="2"/>
          </rPr>
          <t xml:space="preserve">
Om annan procentsats än 12% kan du ändra här</t>
        </r>
      </text>
    </comment>
    <comment ref="D76" authorId="0" shapeId="0" xr:uid="{52E5C94E-D722-4D63-B6B5-DEB56736763A}">
      <text>
        <r>
          <rPr>
            <b/>
            <sz val="9"/>
            <color indexed="81"/>
            <rFont val="Tahoma"/>
            <family val="2"/>
          </rPr>
          <t>Magnus Hedlund:</t>
        </r>
        <r>
          <rPr>
            <sz val="9"/>
            <color indexed="81"/>
            <rFont val="Tahoma"/>
            <family val="2"/>
          </rPr>
          <t xml:space="preserve">
ange aktuell ränta
</t>
        </r>
      </text>
    </comment>
  </commentList>
</comments>
</file>

<file path=xl/sharedStrings.xml><?xml version="1.0" encoding="utf-8"?>
<sst xmlns="http://schemas.openxmlformats.org/spreadsheetml/2006/main" count="363" uniqueCount="191">
  <si>
    <t>December</t>
  </si>
  <si>
    <t>─</t>
  </si>
  <si>
    <t>exkl moms!</t>
  </si>
  <si>
    <t>Summa försäljning</t>
  </si>
  <si>
    <t/>
  </si>
  <si>
    <t>främmande tjänster</t>
  </si>
  <si>
    <t xml:space="preserve"> </t>
  </si>
  <si>
    <t>S:a  inköp av varor, mtrl och främmande tjänster</t>
  </si>
  <si>
    <t>Lön och sociala kostnader</t>
  </si>
  <si>
    <t>Semesterlöneskuld</t>
  </si>
  <si>
    <t>Summa lön och sociala kostnader</t>
  </si>
  <si>
    <t>Övriga kostnader. Inköp</t>
  </si>
  <si>
    <t>Lokalhyra</t>
  </si>
  <si>
    <t>Företagets försäkringar. Bankavgifter</t>
  </si>
  <si>
    <t>Lokalkostnader: el, värme, underhåll</t>
  </si>
  <si>
    <t>Resekostnader. Bilersättning</t>
  </si>
  <si>
    <t>Kontorsmateriel, telefon, porto etc</t>
  </si>
  <si>
    <t>Försäljn.kostn. (resekostn. övernattning)</t>
  </si>
  <si>
    <t>Marknadsföring</t>
  </si>
  <si>
    <t>Bokföring. Revision</t>
  </si>
  <si>
    <t>Företagsutv, utbildning, produktutveckl</t>
  </si>
  <si>
    <t>Leasing, hyra utrustn. Övr köpta tjänster</t>
  </si>
  <si>
    <t>Investeringar i anläggningstillgångar</t>
  </si>
  <si>
    <t>Investeringar/mån</t>
  </si>
  <si>
    <t>S:a avskrivning</t>
  </si>
  <si>
    <t xml:space="preserve"> Resultat</t>
  </si>
  <si>
    <t>Amortering</t>
  </si>
  <si>
    <t>Betalning av preliminär F-skatt</t>
  </si>
  <si>
    <t>Balansräkning. Förenklad</t>
  </si>
  <si>
    <t>Anläggningstillgångar</t>
  </si>
  <si>
    <t>Summa Tillgångar</t>
  </si>
  <si>
    <t>Långfristiga skulder</t>
  </si>
  <si>
    <t>Momsskuld</t>
  </si>
  <si>
    <t>Summa eget kapital och skulder</t>
  </si>
  <si>
    <t>-</t>
  </si>
  <si>
    <t>=</t>
  </si>
  <si>
    <t>Lån 1</t>
  </si>
  <si>
    <t>Januari</t>
  </si>
  <si>
    <t>Februari</t>
  </si>
  <si>
    <t>Mars</t>
  </si>
  <si>
    <t>April</t>
  </si>
  <si>
    <t>Maj</t>
  </si>
  <si>
    <t>Juni</t>
  </si>
  <si>
    <t>Juli</t>
  </si>
  <si>
    <t>Augusti</t>
  </si>
  <si>
    <t>September</t>
  </si>
  <si>
    <t>Oktober</t>
  </si>
  <si>
    <t>November</t>
  </si>
  <si>
    <r>
      <t>Resultatbudget</t>
    </r>
    <r>
      <rPr>
        <b/>
        <sz val="9"/>
        <rFont val="News Gothic"/>
        <family val="2"/>
      </rPr>
      <t/>
    </r>
  </si>
  <si>
    <t>Belopp exkl. moms</t>
  </si>
  <si>
    <t xml:space="preserve"> Intäkter</t>
  </si>
  <si>
    <t>+</t>
  </si>
  <si>
    <r>
      <t xml:space="preserve"> Rörliga kostnader </t>
    </r>
    <r>
      <rPr>
        <sz val="9"/>
        <rFont val="News Gothic"/>
        <family val="2"/>
      </rPr>
      <t/>
    </r>
  </si>
  <si>
    <t xml:space="preserve">  Varu-, materialkostnader.Kostnader för främmande tjänster</t>
  </si>
  <si>
    <t xml:space="preserve"> Lön och sociala kostnader</t>
  </si>
  <si>
    <t>Anställdas bruttolön, dvs. lön och skatt</t>
  </si>
  <si>
    <t>Semesterlönekostnad</t>
  </si>
  <si>
    <t xml:space="preserve">    Summa lön och sociala kostnader</t>
  </si>
  <si>
    <t xml:space="preserve"> Övriga kostnader</t>
  </si>
  <si>
    <t xml:space="preserve">       Summa övriga kostnader</t>
  </si>
  <si>
    <t xml:space="preserve"> Avskrivningar och räntekostnader</t>
  </si>
  <si>
    <t xml:space="preserve">  Avskrivningar</t>
  </si>
  <si>
    <t xml:space="preserve">  Räntekostnader</t>
  </si>
  <si>
    <t xml:space="preserve">      Summa avskrivningar och räntekostnader</t>
  </si>
  <si>
    <t>Resultatbudget</t>
  </si>
  <si>
    <t>Försäljningsintäkter</t>
  </si>
  <si>
    <t xml:space="preserve">Rörliga kostnader </t>
  </si>
  <si>
    <t>Anställdas löner</t>
  </si>
  <si>
    <t>Arbetsgivaravgift på löner</t>
  </si>
  <si>
    <t xml:space="preserve">  Summa lön och sociala kostnader</t>
  </si>
  <si>
    <t xml:space="preserve">  Summa övriga kostnader</t>
  </si>
  <si>
    <t>Avskrivningar</t>
  </si>
  <si>
    <t>Räntekostnader</t>
  </si>
  <si>
    <t xml:space="preserve">  S:a avskrivningar och räntekostn.</t>
  </si>
  <si>
    <t>Resultat</t>
  </si>
  <si>
    <t xml:space="preserve">Helår </t>
  </si>
  <si>
    <t xml:space="preserve">Försäljning </t>
  </si>
  <si>
    <t xml:space="preserve">Inköp </t>
  </si>
  <si>
    <t xml:space="preserve"> Summa inbetalningar</t>
  </si>
  <si>
    <t>Anställdas nettolön</t>
  </si>
  <si>
    <t xml:space="preserve">Preliminärskatt och sociala avgifter på löner </t>
  </si>
  <si>
    <t>Preliminär F-skatt</t>
  </si>
  <si>
    <t>Räntebetalningar</t>
  </si>
  <si>
    <t xml:space="preserve"> Summa utbetalningar</t>
  </si>
  <si>
    <t xml:space="preserve"> Ingående kassa</t>
  </si>
  <si>
    <t xml:space="preserve"> Utgående kassa</t>
  </si>
  <si>
    <t>Sociala avgifter</t>
  </si>
  <si>
    <t>Särskild löneskatt pensionsförsäkringar</t>
  </si>
  <si>
    <t>Momssats</t>
  </si>
  <si>
    <t>Summa övriga kostnader</t>
  </si>
  <si>
    <t>Investeringar 1</t>
  </si>
  <si>
    <t>Investeringar 2</t>
  </si>
  <si>
    <t>Investeringar 3</t>
  </si>
  <si>
    <t>Investeringar ackumulerat</t>
  </si>
  <si>
    <t>Aktiekapital vid bildande</t>
  </si>
  <si>
    <t>Ränta</t>
  </si>
  <si>
    <t>Lån och eget kapital</t>
  </si>
  <si>
    <t xml:space="preserve">Semesterlön </t>
  </si>
  <si>
    <t>Sociala avgifter på semesterlön</t>
  </si>
  <si>
    <t>Semesterlöneskuld inkl sociala avgifter</t>
  </si>
  <si>
    <t>Sociala avgifter månadens löner</t>
  </si>
  <si>
    <t>Moms på kundfordringar</t>
  </si>
  <si>
    <t xml:space="preserve">Aktiekapital  </t>
  </si>
  <si>
    <t>Ackumulerat resultat</t>
  </si>
  <si>
    <t>Leverantörskulder</t>
  </si>
  <si>
    <t>Moms på leverantörsskulder</t>
  </si>
  <si>
    <t>Månadens resultat</t>
  </si>
  <si>
    <t xml:space="preserve">Kontroll </t>
  </si>
  <si>
    <t>Skattefordran</t>
  </si>
  <si>
    <t>Kortfr arbetsg.avg</t>
  </si>
  <si>
    <t>Kort skuld avdragen skatt löner</t>
  </si>
  <si>
    <t>Särskild löneskatt pensioner</t>
  </si>
  <si>
    <t xml:space="preserve">Summa Eget kapital   </t>
  </si>
  <si>
    <t>Moms på kundinbetalning</t>
  </si>
  <si>
    <t>Insättning aktiekapial</t>
  </si>
  <si>
    <t>Lån</t>
  </si>
  <si>
    <t>Moms på leverantörsbetalning</t>
  </si>
  <si>
    <t xml:space="preserve">Betalning till leverantörer </t>
  </si>
  <si>
    <t>Upplupen räntekostnad</t>
  </si>
  <si>
    <t>Pensionsförsäkringar</t>
  </si>
  <si>
    <t xml:space="preserve">Momsbetalning </t>
  </si>
  <si>
    <t xml:space="preserve">Kundfordringar </t>
  </si>
  <si>
    <t>Momsbetalningar</t>
  </si>
  <si>
    <t xml:space="preserve">   Försäljning </t>
  </si>
  <si>
    <t>Arbetsgivaravgift på anställdas löner</t>
  </si>
  <si>
    <t>Pensionsförsäkringar inkl särskild löneskatt</t>
  </si>
  <si>
    <t>Bruttovinst</t>
  </si>
  <si>
    <t>Personförsäkringar inkl särskild löneskatt</t>
  </si>
  <si>
    <t>Förutsättningar  för budgetmallen</t>
  </si>
  <si>
    <t>Kredittiden på alla kund och leverantörsfakturor anses vara 30 dagar</t>
  </si>
  <si>
    <t>Momsen redovisas månadsvis</t>
  </si>
  <si>
    <t>Skatteavdrag på lönen kan ändras, i mallen är 30% föreslagen</t>
  </si>
  <si>
    <t>Momssatesen på intäkter och kostnader är föreslagen till 25%.</t>
  </si>
  <si>
    <t>Sociala avgifer är föreslagen till 31,42%. Går att ändra om annan procentsats skall gälla</t>
  </si>
  <si>
    <t>Ev investeringar skrivs av på 5 år (20%) Procentsatsen går att ändra om annan avskrivningstakt önskas</t>
  </si>
  <si>
    <t>Input till budget</t>
  </si>
  <si>
    <t>Budgetmallen tar inte hänsyn till bolagsskatt (AB) eller egenavgifter och komunal/statlig skatt (enskild firma och handelsbolag)</t>
  </si>
  <si>
    <t>Du kan bara ändra och mata in belopp i de vita fälten, de övriga är låsta pga säkerhetsskäl</t>
  </si>
  <si>
    <t>Värdeminskning investeringar</t>
  </si>
  <si>
    <t>Budgetera försäljningen per månad. Budgetera i den månad försäljningen sker.</t>
  </si>
  <si>
    <t>Inköp av varor, material och</t>
  </si>
  <si>
    <t>Budgetera månadens inköp</t>
  </si>
  <si>
    <t>Budgetmallen hanterar inte lager av varor eller produkter i arbete</t>
  </si>
  <si>
    <t>Bruttovinst %</t>
  </si>
  <si>
    <t>Anställd 1</t>
  </si>
  <si>
    <t>Anställd 2</t>
  </si>
  <si>
    <t>Anställd 3</t>
  </si>
  <si>
    <t>Anställd 4</t>
  </si>
  <si>
    <t>Budgetera löner och sociala kostnader månadsvis</t>
  </si>
  <si>
    <t>Semesterlönekostnaden är föreslagen till 12%. Går att ändra om annan kostnad önskas</t>
  </si>
  <si>
    <t>Budgetera övria kostnader. Ange kostnaden i den månaden du erhåller fakturan</t>
  </si>
  <si>
    <t>Budgetera investeringar. Avskrivningarna räknas automatiskt. Om annan avskrivningstakt än 5 år (20%) ändra</t>
  </si>
  <si>
    <t>Summa lån efter amortering</t>
  </si>
  <si>
    <t>Räntekostnad</t>
  </si>
  <si>
    <t>Gräns likvidationsplikt</t>
  </si>
  <si>
    <t xml:space="preserve">Kassa och bank </t>
  </si>
  <si>
    <r>
      <rPr>
        <b/>
        <sz val="9"/>
        <rFont val="Times New Roman"/>
        <family val="1"/>
      </rPr>
      <t>Bruttovinst</t>
    </r>
    <r>
      <rPr>
        <sz val="8"/>
        <rFont val="Times New Roman"/>
        <family val="1"/>
      </rPr>
      <t xml:space="preserve"> </t>
    </r>
    <r>
      <rPr>
        <b/>
        <sz val="8"/>
        <rFont val="Times New Roman"/>
        <family val="1"/>
      </rPr>
      <t xml:space="preserve"> </t>
    </r>
    <r>
      <rPr>
        <sz val="8"/>
        <rFont val="Times New Roman"/>
        <family val="1"/>
      </rPr>
      <t xml:space="preserve">   Försäljning - Inköp varor</t>
    </r>
  </si>
  <si>
    <t>Övriga kostnader</t>
  </si>
  <si>
    <t xml:space="preserve">Preliminär F-skatt   </t>
  </si>
  <si>
    <t>Avdragen skatt på löner</t>
  </si>
  <si>
    <t>Ange alla belopp ex.moms</t>
  </si>
  <si>
    <t>Summa löner exkl semesterlön</t>
  </si>
  <si>
    <r>
      <t xml:space="preserve"> Bruttovinst </t>
    </r>
    <r>
      <rPr>
        <sz val="8"/>
        <rFont val="Times New Roman"/>
        <family val="1"/>
      </rPr>
      <t>Intäkter minus rörliga kostnader</t>
    </r>
  </si>
  <si>
    <r>
      <t xml:space="preserve"> Summa</t>
    </r>
    <r>
      <rPr>
        <sz val="10"/>
        <rFont val="Times New Roman"/>
        <family val="1"/>
      </rPr>
      <t xml:space="preserve"> kostnader</t>
    </r>
  </si>
  <si>
    <t>Övriga personalkostnader</t>
  </si>
  <si>
    <t>Helår</t>
  </si>
  <si>
    <r>
      <t>Likviditetsbudget</t>
    </r>
    <r>
      <rPr>
        <sz val="14"/>
        <rFont val="Times New Roman"/>
        <family val="1"/>
      </rPr>
      <t xml:space="preserve"> </t>
    </r>
  </si>
  <si>
    <t>Inbetalningar</t>
  </si>
  <si>
    <t>Kunders inbetalningar av fakturor</t>
  </si>
  <si>
    <t>Utbetalningar</t>
  </si>
  <si>
    <t>Summa inbetalningar</t>
  </si>
  <si>
    <t>Summa utbetalningar</t>
  </si>
  <si>
    <t>Övriga insättningar</t>
  </si>
  <si>
    <t>Övriga utbetalningar</t>
  </si>
  <si>
    <t>Ack omsättning</t>
  </si>
  <si>
    <t>Ack resultat</t>
  </si>
  <si>
    <t>Exempelbolaget AB</t>
  </si>
  <si>
    <t>Budgetmodellen tar inte hänsyn till uttagen semesterlön, detta måste hanteras manuellt</t>
  </si>
  <si>
    <t>Alla kostnader skall hanteras enligt fakturametoden, dvs registreras när fakturan erhålles</t>
  </si>
  <si>
    <t>Varukostnad</t>
  </si>
  <si>
    <t>Personalkostnad</t>
  </si>
  <si>
    <t>Avskrivningar och finansiella kostnader</t>
  </si>
  <si>
    <t>(Denna mall är ett hjälpmedel för att upprätta en budget. Du bör själv kontrollera så beräkningarna blir som du tänkt dig. Både upphovsmannen och ECIT Services AB friskriver sig från allt ansvar avseende denna modell)</t>
  </si>
  <si>
    <t>Andra övriga kostnader 3</t>
  </si>
  <si>
    <t>Andra övriga kostnader 4</t>
  </si>
  <si>
    <t>Andra övriga kostnader 5</t>
  </si>
  <si>
    <t>Andra övriga kostnader 6</t>
  </si>
  <si>
    <t>Andra övriga kostnader 7</t>
  </si>
  <si>
    <t>Andra övriga kostnader 8</t>
  </si>
  <si>
    <t>Andra övriga kostnader 9</t>
  </si>
  <si>
    <t>Andra övriga kostnader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</si>
</sst>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5">
    <font>
      <sz val="11"/>
      <color theme="1"/>
      <name val="Calibri"/>
      <family val="2"/>
      <scheme val="minor"/>
    </font>
    <font>
      <u/>
      <sz val="11"/>
      <color theme="10"/>
      <name val="Calibri"/>
      <family val="2"/>
      <scheme val="minor"/>
    </font>
    <font>
      <sz val="10"/>
      <name val="Arial"/>
      <family val="2"/>
    </font>
    <font>
      <i/>
      <sz val="8"/>
      <name val="Arial Narrow"/>
      <family val="2"/>
    </font>
    <font>
      <b/>
      <sz val="8"/>
      <color indexed="55"/>
      <name val="Arial"/>
      <family val="2"/>
    </font>
    <font>
      <b/>
      <sz val="8"/>
      <color rgb="FF2819FF"/>
      <name val="Arial"/>
      <family val="2"/>
    </font>
    <font>
      <u/>
      <sz val="8"/>
      <name val="Arial"/>
      <family val="2"/>
    </font>
    <font>
      <sz val="8"/>
      <name val="Arial Narrow"/>
      <family val="2"/>
    </font>
    <font>
      <sz val="10"/>
      <name val="Arial Narrow"/>
      <family val="2"/>
    </font>
    <font>
      <sz val="8"/>
      <name val="Arial"/>
      <family val="2"/>
    </font>
    <font>
      <sz val="10"/>
      <color indexed="55"/>
      <name val="Arial"/>
      <family val="2"/>
    </font>
    <font>
      <b/>
      <sz val="8"/>
      <name val="Arial"/>
      <family val="2"/>
    </font>
    <font>
      <sz val="9"/>
      <name val="Arial Narrow"/>
      <family val="2"/>
    </font>
    <font>
      <i/>
      <sz val="9"/>
      <name val="Arial Narrow"/>
      <family val="2"/>
    </font>
    <font>
      <sz val="8"/>
      <color rgb="FFFF0000"/>
      <name val="Arial Narrow"/>
      <family val="2"/>
    </font>
    <font>
      <sz val="8"/>
      <color indexed="8"/>
      <name val="Arial Narrow"/>
      <family val="2"/>
    </font>
    <font>
      <i/>
      <sz val="9"/>
      <name val="Arial"/>
      <family val="2"/>
    </font>
    <font>
      <b/>
      <sz val="8"/>
      <name val="Arial Narrow"/>
      <family val="2"/>
    </font>
    <font>
      <sz val="9"/>
      <name val="Arial"/>
      <family val="2"/>
    </font>
    <font>
      <b/>
      <sz val="10"/>
      <name val="Arial Narrow"/>
      <family val="2"/>
    </font>
    <font>
      <sz val="9"/>
      <color indexed="81"/>
      <name val="Tahoma"/>
      <family val="2"/>
    </font>
    <font>
      <b/>
      <sz val="9"/>
      <name val="News Gothic"/>
      <family val="2"/>
    </font>
    <font>
      <sz val="9"/>
      <name val="News Gothic"/>
      <family val="2"/>
    </font>
    <font>
      <b/>
      <sz val="10"/>
      <color rgb="FFFF0000"/>
      <name val="Arial"/>
      <family val="2"/>
    </font>
    <font>
      <sz val="8"/>
      <color theme="1"/>
      <name val="Arial Narrow"/>
      <family val="2"/>
    </font>
    <font>
      <b/>
      <sz val="10"/>
      <color rgb="FF2819FF"/>
      <name val="Arial"/>
      <family val="2"/>
    </font>
    <font>
      <sz val="18"/>
      <color theme="3"/>
      <name val="Calibri Light"/>
      <family val="2"/>
      <scheme val="major"/>
    </font>
    <font>
      <i/>
      <sz val="11"/>
      <color rgb="FF7F7F7F"/>
      <name val="Calibri"/>
      <family val="2"/>
      <scheme val="minor"/>
    </font>
    <font>
      <b/>
      <sz val="18"/>
      <color rgb="FF2819FF"/>
      <name val="Arial"/>
      <family val="2"/>
    </font>
    <font>
      <b/>
      <u/>
      <sz val="10"/>
      <name val="Times New Roman"/>
      <family val="1"/>
    </font>
    <font>
      <b/>
      <sz val="14"/>
      <name val="Times New Roman"/>
      <family val="1"/>
    </font>
    <font>
      <sz val="10"/>
      <name val="Times New Roman"/>
      <family val="1"/>
    </font>
    <font>
      <sz val="8"/>
      <color rgb="FF2819FF"/>
      <name val="Times New Roman"/>
      <family val="1"/>
    </font>
    <font>
      <b/>
      <sz val="10"/>
      <name val="Times New Roman"/>
      <family val="1"/>
    </font>
    <font>
      <b/>
      <sz val="8"/>
      <name val="Times New Roman"/>
      <family val="1"/>
    </font>
    <font>
      <sz val="8"/>
      <name val="Times New Roman"/>
      <family val="1"/>
    </font>
    <font>
      <b/>
      <sz val="8"/>
      <color rgb="FF2819FF"/>
      <name val="Times New Roman"/>
      <family val="1"/>
    </font>
    <font>
      <b/>
      <sz val="8"/>
      <color theme="1"/>
      <name val="Times New Roman"/>
      <family val="1"/>
    </font>
    <font>
      <b/>
      <u/>
      <sz val="8"/>
      <color theme="1"/>
      <name val="Times New Roman"/>
      <family val="1"/>
    </font>
    <font>
      <u/>
      <sz val="11"/>
      <color theme="10"/>
      <name val="Times New Roman"/>
      <family val="1"/>
    </font>
    <font>
      <i/>
      <sz val="9"/>
      <name val="Times New Roman"/>
      <family val="1"/>
    </font>
    <font>
      <sz val="8"/>
      <color rgb="FFFFFFCC"/>
      <name val="Times New Roman"/>
      <family val="1"/>
    </font>
    <font>
      <b/>
      <sz val="8"/>
      <color theme="0" tint="-0.499984740745262"/>
      <name val="Times New Roman"/>
      <family val="1"/>
    </font>
    <font>
      <b/>
      <sz val="9"/>
      <color rgb="FF2819FF"/>
      <name val="Times New Roman"/>
      <family val="1"/>
    </font>
    <font>
      <sz val="9"/>
      <name val="Times New Roman"/>
      <family val="1"/>
    </font>
    <font>
      <i/>
      <sz val="8"/>
      <name val="Times New Roman"/>
      <family val="1"/>
    </font>
    <font>
      <sz val="8"/>
      <color rgb="FFC00000"/>
      <name val="Times New Roman"/>
      <family val="1"/>
    </font>
    <font>
      <sz val="9"/>
      <color rgb="FF0066CC"/>
      <name val="Times New Roman"/>
      <family val="1"/>
    </font>
    <font>
      <sz val="8"/>
      <color rgb="FF1F497D"/>
      <name val="Times New Roman"/>
      <family val="1"/>
    </font>
    <font>
      <u/>
      <sz val="11"/>
      <color theme="1"/>
      <name val="Times New Roman"/>
      <family val="1"/>
    </font>
    <font>
      <sz val="11"/>
      <color theme="1"/>
      <name val="Times New Roman"/>
      <family val="1"/>
    </font>
    <font>
      <b/>
      <sz val="9"/>
      <name val="Times New Roman"/>
      <family val="1"/>
    </font>
    <font>
      <sz val="11"/>
      <color indexed="8"/>
      <name val="Times New Roman"/>
      <family val="1"/>
    </font>
    <font>
      <sz val="8"/>
      <color indexed="8"/>
      <name val="Times New Roman"/>
      <family val="1"/>
    </font>
    <font>
      <i/>
      <sz val="9"/>
      <color theme="0"/>
      <name val="Times New Roman"/>
      <family val="1"/>
    </font>
    <font>
      <i/>
      <sz val="8"/>
      <color theme="0"/>
      <name val="Times New Roman"/>
      <family val="1"/>
    </font>
    <font>
      <sz val="8"/>
      <color theme="1" tint="0.34998626667073579"/>
      <name val="Times New Roman"/>
      <family val="1"/>
    </font>
    <font>
      <b/>
      <i/>
      <sz val="8"/>
      <color rgb="FF1F497D"/>
      <name val="Times New Roman"/>
      <family val="1"/>
    </font>
    <font>
      <sz val="7"/>
      <name val="Times New Roman"/>
      <family val="1"/>
    </font>
    <font>
      <i/>
      <sz val="8"/>
      <color rgb="FF1F497D"/>
      <name val="Times New Roman"/>
      <family val="1"/>
    </font>
    <font>
      <sz val="8"/>
      <color rgb="FFFF0000"/>
      <name val="Times New Roman"/>
      <family val="1"/>
    </font>
    <font>
      <b/>
      <sz val="10"/>
      <color theme="1" tint="0.499984740745262"/>
      <name val="Times New Roman"/>
      <family val="1"/>
    </font>
    <font>
      <b/>
      <sz val="9"/>
      <color theme="1" tint="0.34998626667073579"/>
      <name val="Times New Roman"/>
      <family val="1"/>
    </font>
    <font>
      <b/>
      <sz val="9"/>
      <color rgb="FFFF0000"/>
      <name val="Times New Roman"/>
      <family val="1"/>
    </font>
    <font>
      <u/>
      <sz val="8"/>
      <color indexed="12"/>
      <name val="Times New Roman"/>
      <family val="1"/>
    </font>
    <font>
      <b/>
      <sz val="8"/>
      <color rgb="FFFF0000"/>
      <name val="Times New Roman"/>
      <family val="1"/>
    </font>
    <font>
      <b/>
      <i/>
      <sz val="9"/>
      <name val="Times New Roman"/>
      <family val="1"/>
    </font>
    <font>
      <b/>
      <i/>
      <sz val="8"/>
      <name val="Times New Roman"/>
      <family val="1"/>
    </font>
    <font>
      <sz val="9"/>
      <color rgb="FFFF0000"/>
      <name val="Times New Roman"/>
      <family val="1"/>
    </font>
    <font>
      <b/>
      <sz val="8"/>
      <color indexed="8"/>
      <name val="Times New Roman"/>
      <family val="1"/>
    </font>
    <font>
      <b/>
      <u/>
      <sz val="9"/>
      <color indexed="8"/>
      <name val="Times New Roman"/>
      <family val="1"/>
    </font>
    <font>
      <b/>
      <u/>
      <sz val="9"/>
      <name val="Times New Roman"/>
      <family val="1"/>
    </font>
    <font>
      <b/>
      <sz val="12"/>
      <name val="Times New Roman"/>
      <family val="1"/>
    </font>
    <font>
      <b/>
      <sz val="14"/>
      <color rgb="FFC00000"/>
      <name val="Times New Roman"/>
      <family val="1"/>
    </font>
    <font>
      <b/>
      <sz val="10"/>
      <color rgb="FFC00000"/>
      <name val="Times New Roman"/>
      <family val="1"/>
    </font>
    <font>
      <i/>
      <sz val="8"/>
      <color theme="1"/>
      <name val="Times New Roman"/>
      <family val="1"/>
    </font>
    <font>
      <b/>
      <i/>
      <sz val="8"/>
      <color theme="1"/>
      <name val="Times New Roman"/>
      <family val="1"/>
    </font>
    <font>
      <sz val="14"/>
      <name val="Times New Roman"/>
      <family val="1"/>
    </font>
    <font>
      <b/>
      <u/>
      <sz val="8"/>
      <name val="Times New Roman"/>
      <family val="1"/>
    </font>
    <font>
      <b/>
      <sz val="9"/>
      <color indexed="81"/>
      <name val="Tahoma"/>
      <family val="2"/>
    </font>
    <font>
      <b/>
      <sz val="9"/>
      <color theme="4"/>
      <name val="Times New Roman"/>
      <family val="1"/>
    </font>
    <font>
      <b/>
      <sz val="10"/>
      <color theme="4"/>
      <name val="Times New Roman"/>
      <family val="1"/>
    </font>
    <font>
      <b/>
      <u/>
      <sz val="18"/>
      <color theme="3"/>
      <name val="Calibri Light"/>
      <family val="2"/>
      <scheme val="major"/>
    </font>
    <font>
      <b/>
      <i/>
      <sz val="11"/>
      <color rgb="FF7F7F7F"/>
      <name val="Calibri"/>
      <family val="2"/>
      <scheme val="minor"/>
    </font>
    <font>
      <b/>
      <sz val="8"/>
      <color theme="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10"/>
      </bottom>
      <diagonal/>
    </border>
    <border>
      <left/>
      <right/>
      <top/>
      <bottom style="hair">
        <color rgb="FFFF0000"/>
      </bottom>
      <diagonal/>
    </border>
    <border>
      <left style="thin">
        <color indexed="64"/>
      </left>
      <right style="thin">
        <color indexed="64"/>
      </right>
      <top/>
      <bottom style="hair">
        <color rgb="FFFF0000"/>
      </bottom>
      <diagonal/>
    </border>
    <border>
      <left/>
      <right style="thin">
        <color indexed="64"/>
      </right>
      <top/>
      <bottom style="hair">
        <color rgb="FFFF0000"/>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10"/>
      </top>
      <bottom style="hair">
        <color rgb="FFFF0000"/>
      </bottom>
      <diagonal/>
    </border>
    <border>
      <left style="thin">
        <color indexed="64"/>
      </left>
      <right/>
      <top/>
      <bottom style="hair">
        <color rgb="FFFF0000"/>
      </bottom>
      <diagonal/>
    </border>
    <border>
      <left/>
      <right/>
      <top style="hair">
        <color rgb="FFFF0000"/>
      </top>
      <bottom style="hair">
        <color rgb="FFFF0000"/>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rgb="FFFF0000"/>
      </bottom>
      <diagonal/>
    </border>
    <border>
      <left style="thin">
        <color indexed="64"/>
      </left>
      <right style="thin">
        <color auto="1"/>
      </right>
      <top style="thin">
        <color auto="1"/>
      </top>
      <bottom style="thin">
        <color auto="1"/>
      </bottom>
      <diagonal/>
    </border>
    <border>
      <left style="thin">
        <color indexed="64"/>
      </left>
      <right style="thin">
        <color indexed="64"/>
      </right>
      <top style="thin">
        <color indexed="10"/>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top style="hair">
        <color rgb="FFFF0000"/>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10"/>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rgb="FFFF0000"/>
      </bottom>
      <diagonal/>
    </border>
    <border>
      <left/>
      <right/>
      <top/>
      <bottom style="hair">
        <color indexed="10"/>
      </bottom>
      <diagonal/>
    </border>
    <border>
      <left style="thin">
        <color indexed="64"/>
      </left>
      <right/>
      <top style="hair">
        <color indexed="10"/>
      </top>
      <bottom style="hair">
        <color indexed="10"/>
      </bottom>
      <diagonal/>
    </border>
    <border>
      <left/>
      <right/>
      <top style="hair">
        <color indexed="10"/>
      </top>
      <bottom style="hair">
        <color indexed="10"/>
      </bottom>
      <diagonal/>
    </border>
    <border>
      <left style="thin">
        <color indexed="64"/>
      </left>
      <right/>
      <top style="hair">
        <color indexed="64"/>
      </top>
      <bottom style="hair">
        <color indexed="10"/>
      </bottom>
      <diagonal/>
    </border>
    <border>
      <left style="thin">
        <color indexed="64"/>
      </left>
      <right style="thin">
        <color indexed="64"/>
      </right>
      <top style="thin">
        <color indexed="64"/>
      </top>
      <bottom style="hair">
        <color indexed="64"/>
      </bottom>
      <diagonal/>
    </border>
    <border>
      <left style="thin">
        <color indexed="64"/>
      </left>
      <right/>
      <top style="hair">
        <color rgb="FFFF0000"/>
      </top>
      <bottom style="hair">
        <color indexed="64"/>
      </bottom>
      <diagonal/>
    </border>
    <border>
      <left style="thin">
        <color indexed="64"/>
      </left>
      <right style="thin">
        <color indexed="64"/>
      </right>
      <top style="hair">
        <color indexed="10"/>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thin">
        <color indexed="64"/>
      </left>
      <right/>
      <top/>
      <bottom style="medium">
        <color indexed="64"/>
      </bottom>
      <diagonal/>
    </border>
    <border>
      <left/>
      <right/>
      <top/>
      <bottom style="medium">
        <color indexed="64"/>
      </bottom>
      <diagonal/>
    </border>
    <border>
      <left style="hair">
        <color indexed="64"/>
      </left>
      <right style="hair">
        <color indexed="64"/>
      </right>
      <top style="hair">
        <color indexed="64"/>
      </top>
      <bottom/>
      <diagonal/>
    </border>
    <border>
      <left/>
      <right/>
      <top style="hair">
        <color auto="1"/>
      </top>
      <bottom/>
      <diagonal/>
    </border>
    <border>
      <left style="thin">
        <color indexed="10"/>
      </left>
      <right/>
      <top/>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0" tint="-0.34998626667073579"/>
      </left>
      <right/>
      <top style="thin">
        <color theme="0" tint="-0.34998626667073579"/>
      </top>
      <bottom style="hair">
        <color rgb="FFFF0000"/>
      </bottom>
      <diagonal/>
    </border>
    <border>
      <left/>
      <right/>
      <top style="thin">
        <color theme="0" tint="-0.34998626667073579"/>
      </top>
      <bottom style="hair">
        <color rgb="FFFF0000"/>
      </bottom>
      <diagonal/>
    </border>
    <border>
      <left style="thin">
        <color theme="0" tint="-0.34998626667073579"/>
      </left>
      <right style="thin">
        <color theme="0" tint="-0.34998626667073579"/>
      </right>
      <top style="thin">
        <color theme="0" tint="-0.34998626667073579"/>
      </top>
      <bottom style="hair">
        <color rgb="FFFF0000"/>
      </bottom>
      <diagonal/>
    </border>
    <border>
      <left style="thin">
        <color theme="0" tint="-0.34998626667073579"/>
      </left>
      <right/>
      <top style="hair">
        <color rgb="FFFF0000"/>
      </top>
      <bottom style="hair">
        <color rgb="FFFF0000"/>
      </bottom>
      <diagonal/>
    </border>
    <border>
      <left style="thin">
        <color theme="0" tint="-0.34998626667073579"/>
      </left>
      <right style="thin">
        <color theme="0" tint="-0.34998626667073579"/>
      </right>
      <top style="hair">
        <color rgb="FFFF0000"/>
      </top>
      <bottom style="hair">
        <color rgb="FFFF0000"/>
      </bottom>
      <diagonal/>
    </border>
    <border>
      <left style="thin">
        <color theme="0" tint="-0.34998626667073579"/>
      </left>
      <right/>
      <top style="hair">
        <color rgb="FFFF0000"/>
      </top>
      <bottom style="thin">
        <color theme="0" tint="-0.34998626667073579"/>
      </bottom>
      <diagonal/>
    </border>
    <border>
      <left/>
      <right/>
      <top style="hair">
        <color rgb="FFFF0000"/>
      </top>
      <bottom style="thin">
        <color theme="0" tint="-0.34998626667073579"/>
      </bottom>
      <diagonal/>
    </border>
    <border>
      <left style="thin">
        <color indexed="64"/>
      </left>
      <right/>
      <top style="hair">
        <color indexed="64"/>
      </top>
      <bottom/>
      <diagonal/>
    </border>
    <border>
      <left/>
      <right style="thin">
        <color indexed="64"/>
      </right>
      <top style="thin">
        <color indexed="64"/>
      </top>
      <bottom style="thin">
        <color rgb="FFFF0000"/>
      </bottom>
      <diagonal/>
    </border>
    <border>
      <left/>
      <right style="thin">
        <color indexed="64"/>
      </right>
      <top style="hair">
        <color indexed="10"/>
      </top>
      <bottom style="hair">
        <color rgb="FFFF0000"/>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thin">
        <color indexed="64"/>
      </left>
      <right/>
      <top style="hair">
        <color indexed="10"/>
      </top>
      <bottom/>
      <diagonal/>
    </border>
    <border>
      <left/>
      <right/>
      <top style="hair">
        <color indexed="10"/>
      </top>
      <bottom/>
      <diagonal/>
    </border>
    <border>
      <left/>
      <right/>
      <top style="hair">
        <color auto="1"/>
      </top>
      <bottom style="hair">
        <color auto="1"/>
      </bottom>
      <diagonal/>
    </border>
  </borders>
  <cellStyleXfs count="6">
    <xf numFmtId="0" fontId="0" fillId="0" borderId="0"/>
    <xf numFmtId="0" fontId="1" fillId="0" borderId="0" applyNumberFormat="0" applyFill="0" applyBorder="0" applyAlignment="0" applyProtection="0"/>
    <xf numFmtId="0" fontId="2" fillId="0" borderId="0"/>
    <xf numFmtId="9" fontId="2"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620">
    <xf numFmtId="0" fontId="0" fillId="0" borderId="0" xfId="0"/>
    <xf numFmtId="0" fontId="2" fillId="0" borderId="0" xfId="2" applyProtection="1">
      <protection locked="0"/>
    </xf>
    <xf numFmtId="0" fontId="2" fillId="0" borderId="0" xfId="2"/>
    <xf numFmtId="0" fontId="4" fillId="2" borderId="2" xfId="2" applyFont="1" applyFill="1" applyBorder="1" applyAlignment="1" applyProtection="1">
      <alignment horizontal="right" vertical="center"/>
    </xf>
    <xf numFmtId="0" fontId="4" fillId="2" borderId="3" xfId="2" applyFont="1" applyFill="1" applyBorder="1" applyAlignment="1" applyProtection="1">
      <alignment horizontal="right" vertical="center"/>
    </xf>
    <xf numFmtId="0" fontId="2" fillId="2" borderId="3" xfId="2" applyFill="1" applyBorder="1"/>
    <xf numFmtId="0" fontId="5" fillId="2" borderId="3" xfId="2" applyFont="1" applyFill="1" applyBorder="1" applyAlignment="1" applyProtection="1">
      <alignment horizontal="right"/>
    </xf>
    <xf numFmtId="0" fontId="2" fillId="2" borderId="3" xfId="2" applyFill="1" applyBorder="1" applyAlignment="1" applyProtection="1"/>
    <xf numFmtId="0" fontId="3" fillId="0" borderId="0" xfId="2" applyFont="1" applyAlignment="1" applyProtection="1">
      <alignment vertical="top"/>
      <protection locked="0"/>
    </xf>
    <xf numFmtId="0" fontId="2" fillId="2" borderId="0" xfId="2" applyFill="1" applyBorder="1" applyProtection="1"/>
    <xf numFmtId="0" fontId="10" fillId="2" borderId="0" xfId="2" applyFont="1" applyFill="1" applyBorder="1" applyProtection="1"/>
    <xf numFmtId="0" fontId="2" fillId="2" borderId="0" xfId="2" applyFill="1" applyBorder="1"/>
    <xf numFmtId="0" fontId="9" fillId="2" borderId="5" xfId="2" applyFont="1" applyFill="1" applyBorder="1" applyAlignment="1" applyProtection="1">
      <alignment horizontal="right"/>
    </xf>
    <xf numFmtId="0" fontId="2" fillId="2" borderId="0" xfId="2" applyFill="1"/>
    <xf numFmtId="0" fontId="8" fillId="0" borderId="0" xfId="2" applyFont="1" applyFill="1" applyBorder="1" applyProtection="1">
      <protection locked="0"/>
    </xf>
    <xf numFmtId="0" fontId="2" fillId="0" borderId="0" xfId="2" applyFill="1" applyProtection="1">
      <protection locked="0"/>
    </xf>
    <xf numFmtId="3" fontId="13" fillId="0" borderId="0" xfId="2" applyNumberFormat="1" applyFont="1" applyFill="1" applyBorder="1" applyAlignment="1" applyProtection="1">
      <alignment vertical="center"/>
      <protection locked="0"/>
    </xf>
    <xf numFmtId="3" fontId="13" fillId="0" borderId="0" xfId="2" applyNumberFormat="1" applyFont="1" applyFill="1" applyBorder="1" applyAlignment="1" applyProtection="1">
      <alignment vertical="center"/>
      <protection hidden="1"/>
    </xf>
    <xf numFmtId="3" fontId="3" fillId="0" borderId="0" xfId="2" applyNumberFormat="1" applyFont="1" applyFill="1" applyBorder="1" applyAlignment="1" applyProtection="1">
      <alignment vertical="center"/>
      <protection hidden="1"/>
    </xf>
    <xf numFmtId="0" fontId="7" fillId="0" borderId="0" xfId="2" applyFont="1" applyFill="1" applyProtection="1">
      <protection locked="0"/>
    </xf>
    <xf numFmtId="0" fontId="7" fillId="0" borderId="0" xfId="2" applyFont="1" applyFill="1" applyBorder="1" applyProtection="1">
      <protection locked="0"/>
    </xf>
    <xf numFmtId="3" fontId="14" fillId="0" borderId="0" xfId="2" applyNumberFormat="1" applyFont="1" applyFill="1" applyBorder="1" applyAlignment="1" applyProtection="1">
      <alignment horizontal="right"/>
      <protection locked="0"/>
    </xf>
    <xf numFmtId="0" fontId="12" fillId="0" borderId="0" xfId="2" applyFont="1" applyFill="1" applyBorder="1" applyProtection="1">
      <protection locked="0"/>
    </xf>
    <xf numFmtId="0" fontId="9" fillId="0" borderId="0" xfId="2"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right" vertical="center" wrapText="1"/>
      <protection locked="0"/>
    </xf>
    <xf numFmtId="0" fontId="9" fillId="0" borderId="0" xfId="2" applyFont="1" applyFill="1" applyBorder="1" applyProtection="1">
      <protection locked="0"/>
    </xf>
    <xf numFmtId="0" fontId="9" fillId="0" borderId="0" xfId="2" applyFont="1" applyFill="1" applyBorder="1" applyAlignment="1" applyProtection="1">
      <alignment horizontal="right"/>
      <protection locked="0"/>
    </xf>
    <xf numFmtId="0" fontId="8" fillId="0" borderId="0" xfId="2" applyFont="1" applyFill="1" applyProtection="1">
      <protection locked="0"/>
    </xf>
    <xf numFmtId="0" fontId="18" fillId="0" borderId="0" xfId="2" applyFont="1" applyFill="1" applyBorder="1" applyProtection="1">
      <protection locked="0"/>
    </xf>
    <xf numFmtId="0" fontId="23" fillId="0" borderId="0" xfId="2" applyFont="1" applyFill="1" applyProtection="1">
      <protection hidden="1"/>
    </xf>
    <xf numFmtId="0" fontId="24" fillId="0" borderId="0" xfId="0" applyFont="1" applyProtection="1">
      <protection hidden="1"/>
    </xf>
    <xf numFmtId="0" fontId="25" fillId="0" borderId="0" xfId="2" applyFont="1" applyFill="1" applyProtection="1">
      <protection hidden="1"/>
    </xf>
    <xf numFmtId="0" fontId="7" fillId="0" borderId="0" xfId="2" applyFont="1" applyFill="1" applyProtection="1">
      <protection hidden="1"/>
    </xf>
    <xf numFmtId="0" fontId="17" fillId="0" borderId="0" xfId="2" applyFont="1" applyFill="1" applyBorder="1" applyAlignment="1" applyProtection="1">
      <alignment horizontal="center"/>
      <protection locked="0"/>
    </xf>
    <xf numFmtId="0" fontId="12" fillId="0" borderId="0" xfId="2" applyFont="1" applyFill="1" applyProtection="1">
      <protection locked="0"/>
    </xf>
    <xf numFmtId="0" fontId="18" fillId="0" borderId="0" xfId="2" applyFont="1" applyFill="1" applyAlignment="1" applyProtection="1">
      <alignment horizontal="center" vertical="center"/>
      <protection locked="0"/>
    </xf>
    <xf numFmtId="0" fontId="8" fillId="0" borderId="0" xfId="2" applyFont="1" applyFill="1" applyBorder="1" applyAlignment="1" applyProtection="1">
      <alignment vertical="center"/>
      <protection locked="0"/>
    </xf>
    <xf numFmtId="0" fontId="2" fillId="0" borderId="0" xfId="2" applyFill="1" applyBorder="1" applyAlignment="1" applyProtection="1">
      <alignment horizontal="center" vertical="center" wrapText="1"/>
      <protection locked="0"/>
    </xf>
    <xf numFmtId="0" fontId="8" fillId="0" borderId="0" xfId="2" applyFont="1" applyFill="1" applyAlignment="1" applyProtection="1">
      <alignment vertical="center"/>
      <protection locked="0"/>
    </xf>
    <xf numFmtId="0" fontId="12" fillId="0" borderId="0" xfId="2" applyFont="1" applyFill="1" applyAlignment="1" applyProtection="1">
      <alignment horizontal="centerContinuous"/>
      <protection locked="0"/>
    </xf>
    <xf numFmtId="3" fontId="18" fillId="0" borderId="0" xfId="2" applyNumberFormat="1" applyFont="1" applyFill="1" applyBorder="1" applyProtection="1">
      <protection locked="0"/>
    </xf>
    <xf numFmtId="0" fontId="16" fillId="0" borderId="0" xfId="2" applyFont="1" applyFill="1" applyBorder="1" applyProtection="1">
      <protection locked="0"/>
    </xf>
    <xf numFmtId="0" fontId="12" fillId="0" borderId="0" xfId="2" applyFont="1" applyFill="1" applyBorder="1" applyAlignment="1" applyProtection="1">
      <alignment horizontal="left"/>
      <protection locked="0"/>
    </xf>
    <xf numFmtId="0" fontId="8" fillId="0" borderId="0" xfId="2" applyFont="1" applyFill="1" applyAlignment="1" applyProtection="1">
      <alignment vertical="top"/>
      <protection locked="0"/>
    </xf>
    <xf numFmtId="0" fontId="19" fillId="0" borderId="0" xfId="2" applyFont="1" applyFill="1" applyProtection="1">
      <protection locked="0"/>
    </xf>
    <xf numFmtId="0" fontId="7" fillId="0" borderId="0" xfId="2" applyFont="1" applyFill="1" applyBorder="1" applyProtection="1">
      <protection hidden="1"/>
    </xf>
    <xf numFmtId="0" fontId="9" fillId="0" borderId="0" xfId="2" applyFont="1" applyFill="1" applyProtection="1">
      <protection locked="0"/>
    </xf>
    <xf numFmtId="0" fontId="24" fillId="0" borderId="0" xfId="0" applyFont="1" applyProtection="1">
      <protection locked="0"/>
    </xf>
    <xf numFmtId="0" fontId="6" fillId="2" borderId="0" xfId="2" applyFont="1" applyFill="1" applyBorder="1" applyAlignment="1">
      <alignment horizontal="center"/>
    </xf>
    <xf numFmtId="0" fontId="9" fillId="0" borderId="0" xfId="2" applyFont="1" applyFill="1" applyBorder="1" applyAlignment="1" applyProtection="1">
      <alignment vertical="center"/>
      <protection locked="0"/>
    </xf>
    <xf numFmtId="0" fontId="25" fillId="0" borderId="0" xfId="2" applyFont="1" applyFill="1" applyAlignment="1" applyProtection="1">
      <alignment vertical="center"/>
      <protection hidden="1"/>
    </xf>
    <xf numFmtId="0" fontId="9" fillId="0" borderId="0" xfId="2" applyFont="1" applyBorder="1" applyProtection="1">
      <protection locked="0"/>
    </xf>
    <xf numFmtId="0" fontId="9" fillId="0" borderId="66" xfId="2" applyFont="1" applyBorder="1" applyAlignment="1" applyProtection="1">
      <alignment horizontal="right"/>
      <protection locked="0"/>
    </xf>
    <xf numFmtId="0" fontId="9" fillId="0" borderId="68" xfId="2" applyFont="1" applyBorder="1" applyAlignment="1" applyProtection="1">
      <alignment horizontal="right"/>
      <protection locked="0"/>
    </xf>
    <xf numFmtId="0" fontId="9" fillId="0" borderId="0" xfId="2" applyFont="1" applyBorder="1" applyProtection="1"/>
    <xf numFmtId="0" fontId="7" fillId="0" borderId="32" xfId="2" applyFont="1" applyBorder="1" applyProtection="1"/>
    <xf numFmtId="0" fontId="9" fillId="0" borderId="32" xfId="2" applyFont="1" applyBorder="1" applyProtection="1"/>
    <xf numFmtId="0" fontId="4" fillId="2" borderId="5" xfId="2" applyFont="1" applyFill="1" applyBorder="1" applyAlignment="1" applyProtection="1">
      <alignment horizontal="right" vertical="center"/>
    </xf>
    <xf numFmtId="0" fontId="4" fillId="2" borderId="0" xfId="2" applyFont="1" applyFill="1" applyBorder="1" applyAlignment="1" applyProtection="1">
      <alignment horizontal="right" vertical="center"/>
    </xf>
    <xf numFmtId="0" fontId="5" fillId="2" borderId="0" xfId="2" applyFont="1" applyFill="1" applyBorder="1" applyAlignment="1" applyProtection="1">
      <alignment horizontal="right"/>
    </xf>
    <xf numFmtId="0" fontId="2" fillId="2" borderId="0" xfId="2" applyFill="1" applyBorder="1" applyAlignment="1" applyProtection="1"/>
    <xf numFmtId="0" fontId="11" fillId="0" borderId="0" xfId="2" applyFont="1" applyBorder="1" applyProtection="1">
      <protection locked="0"/>
    </xf>
    <xf numFmtId="0" fontId="28" fillId="2" borderId="0" xfId="2" applyFont="1" applyFill="1" applyBorder="1" applyAlignment="1" applyProtection="1">
      <alignment horizontal="right"/>
    </xf>
    <xf numFmtId="0" fontId="31" fillId="0" borderId="0" xfId="2" applyFont="1" applyFill="1" applyProtection="1">
      <protection locked="0"/>
    </xf>
    <xf numFmtId="0" fontId="31" fillId="0" borderId="0" xfId="2" applyFont="1" applyFill="1" applyProtection="1"/>
    <xf numFmtId="0" fontId="31" fillId="0" borderId="0" xfId="2" applyFont="1" applyProtection="1">
      <protection locked="0"/>
    </xf>
    <xf numFmtId="0" fontId="31" fillId="0" borderId="0" xfId="2" applyFont="1" applyFill="1" applyBorder="1" applyProtection="1">
      <protection locked="0"/>
    </xf>
    <xf numFmtId="0" fontId="31" fillId="0" borderId="0" xfId="2" applyFont="1" applyProtection="1"/>
    <xf numFmtId="3" fontId="40" fillId="0" borderId="17" xfId="2" applyNumberFormat="1" applyFont="1" applyFill="1" applyBorder="1" applyAlignment="1" applyProtection="1">
      <alignment vertical="center"/>
      <protection locked="0"/>
    </xf>
    <xf numFmtId="3" fontId="40" fillId="0" borderId="18" xfId="2" applyNumberFormat="1" applyFont="1" applyFill="1" applyBorder="1" applyAlignment="1" applyProtection="1">
      <alignment vertical="center"/>
      <protection locked="0"/>
    </xf>
    <xf numFmtId="0" fontId="31" fillId="0" borderId="0" xfId="2" applyFont="1"/>
    <xf numFmtId="0" fontId="31" fillId="0" borderId="0" xfId="2" applyFont="1" applyFill="1" applyBorder="1"/>
    <xf numFmtId="0" fontId="31" fillId="0" borderId="0" xfId="2" applyFont="1" applyBorder="1" applyProtection="1">
      <protection locked="0"/>
    </xf>
    <xf numFmtId="0" fontId="31" fillId="0" borderId="0" xfId="2" applyFont="1" applyBorder="1"/>
    <xf numFmtId="3" fontId="45" fillId="0" borderId="0" xfId="2" applyNumberFormat="1" applyFont="1" applyFill="1" applyBorder="1" applyAlignment="1" applyProtection="1">
      <alignment vertical="center"/>
      <protection hidden="1"/>
    </xf>
    <xf numFmtId="3" fontId="45" fillId="0" borderId="0" xfId="2" applyNumberFormat="1" applyFont="1" applyFill="1" applyBorder="1" applyAlignment="1" applyProtection="1">
      <alignment vertical="center"/>
      <protection locked="0"/>
    </xf>
    <xf numFmtId="0" fontId="31" fillId="0" borderId="0" xfId="2" applyFont="1" applyFill="1" applyBorder="1" applyProtection="1"/>
    <xf numFmtId="0" fontId="35" fillId="0" borderId="21" xfId="2" applyFont="1" applyFill="1" applyBorder="1" applyAlignment="1" applyProtection="1">
      <alignment vertical="center"/>
      <protection locked="0"/>
    </xf>
    <xf numFmtId="3" fontId="40" fillId="0" borderId="31" xfId="2" applyNumberFormat="1" applyFont="1" applyFill="1" applyBorder="1" applyAlignment="1" applyProtection="1">
      <alignment vertical="center"/>
      <protection locked="0"/>
    </xf>
    <xf numFmtId="0" fontId="35" fillId="0" borderId="0" xfId="2" applyFont="1" applyFill="1" applyBorder="1" applyProtection="1">
      <protection locked="0"/>
    </xf>
    <xf numFmtId="3" fontId="40" fillId="0" borderId="72" xfId="2" applyNumberFormat="1" applyFont="1" applyFill="1" applyBorder="1" applyAlignment="1" applyProtection="1">
      <alignment vertical="center"/>
      <protection locked="0"/>
    </xf>
    <xf numFmtId="3" fontId="40" fillId="0" borderId="20" xfId="2" applyNumberFormat="1" applyFont="1" applyFill="1" applyBorder="1" applyAlignment="1" applyProtection="1">
      <alignment vertical="center"/>
      <protection locked="0"/>
    </xf>
    <xf numFmtId="3" fontId="40" fillId="0" borderId="73" xfId="2" applyNumberFormat="1" applyFont="1" applyFill="1" applyBorder="1" applyAlignment="1" applyProtection="1">
      <alignment vertical="center"/>
      <protection locked="0"/>
    </xf>
    <xf numFmtId="3" fontId="40" fillId="0" borderId="49" xfId="2" applyNumberFormat="1" applyFont="1" applyFill="1" applyBorder="1" applyAlignment="1" applyProtection="1">
      <alignment vertical="center"/>
    </xf>
    <xf numFmtId="0" fontId="31" fillId="0" borderId="0" xfId="2" applyFont="1" applyFill="1"/>
    <xf numFmtId="3" fontId="40" fillId="0" borderId="9" xfId="2" applyNumberFormat="1" applyFont="1" applyFill="1" applyBorder="1" applyAlignment="1" applyProtection="1">
      <alignment vertical="center"/>
      <protection locked="0"/>
    </xf>
    <xf numFmtId="0" fontId="44" fillId="0" borderId="0" xfId="2" applyFont="1" applyFill="1" applyBorder="1" applyProtection="1">
      <protection hidden="1"/>
    </xf>
    <xf numFmtId="49" fontId="53" fillId="0" borderId="0" xfId="0" applyNumberFormat="1" applyFont="1" applyFill="1" applyBorder="1" applyAlignment="1" applyProtection="1">
      <alignment horizontal="center" vertical="center" wrapText="1"/>
      <protection hidden="1"/>
    </xf>
    <xf numFmtId="3" fontId="61" fillId="0" borderId="5" xfId="2" applyNumberFormat="1" applyFont="1" applyFill="1" applyBorder="1" applyAlignment="1" applyProtection="1">
      <alignment horizontal="left" vertical="center" indent="1"/>
      <protection hidden="1"/>
    </xf>
    <xf numFmtId="3" fontId="62" fillId="0" borderId="0" xfId="2" applyNumberFormat="1" applyFont="1" applyFill="1" applyBorder="1" applyAlignment="1" applyProtection="1">
      <alignment horizontal="left" vertical="center" indent="1"/>
      <protection hidden="1"/>
    </xf>
    <xf numFmtId="3" fontId="63" fillId="0" borderId="0" xfId="2" applyNumberFormat="1" applyFont="1" applyFill="1" applyBorder="1" applyAlignment="1" applyProtection="1">
      <alignment horizontal="center" vertical="center"/>
      <protection hidden="1"/>
    </xf>
    <xf numFmtId="3" fontId="63" fillId="0" borderId="0" xfId="2" applyNumberFormat="1" applyFont="1" applyFill="1" applyBorder="1" applyAlignment="1" applyProtection="1">
      <alignment horizontal="left" vertical="center"/>
      <protection hidden="1"/>
    </xf>
    <xf numFmtId="3" fontId="42" fillId="0" borderId="0" xfId="2" applyNumberFormat="1" applyFont="1" applyFill="1" applyBorder="1" applyAlignment="1" applyProtection="1">
      <alignment horizontal="center" vertical="center"/>
      <protection hidden="1"/>
    </xf>
    <xf numFmtId="0" fontId="35" fillId="2" borderId="34" xfId="2" applyFont="1" applyFill="1" applyBorder="1" applyAlignment="1" applyProtection="1">
      <alignment vertical="center"/>
    </xf>
    <xf numFmtId="0" fontId="35" fillId="2" borderId="35" xfId="2" applyFont="1" applyFill="1" applyBorder="1" applyProtection="1">
      <protection locked="0"/>
    </xf>
    <xf numFmtId="3" fontId="45" fillId="0" borderId="19" xfId="2" applyNumberFormat="1" applyFont="1" applyFill="1" applyBorder="1" applyAlignment="1" applyProtection="1">
      <alignment vertical="center"/>
      <protection hidden="1"/>
    </xf>
    <xf numFmtId="0" fontId="31" fillId="2" borderId="23" xfId="2" applyFont="1" applyFill="1" applyBorder="1" applyProtection="1"/>
    <xf numFmtId="0" fontId="31" fillId="2" borderId="35" xfId="2" applyFont="1" applyFill="1" applyBorder="1" applyProtection="1"/>
    <xf numFmtId="0" fontId="35" fillId="2" borderId="34" xfId="2" applyFont="1" applyFill="1" applyBorder="1" applyAlignment="1" applyProtection="1"/>
    <xf numFmtId="0" fontId="35" fillId="2" borderId="78" xfId="2" applyFont="1" applyFill="1" applyBorder="1" applyAlignment="1" applyProtection="1">
      <alignment vertical="center"/>
    </xf>
    <xf numFmtId="0" fontId="31" fillId="2" borderId="74" xfId="2" applyFont="1" applyFill="1" applyBorder="1" applyProtection="1"/>
    <xf numFmtId="0" fontId="34" fillId="2" borderId="55" xfId="2" applyFont="1" applyFill="1" applyBorder="1" applyAlignment="1" applyProtection="1">
      <alignment vertical="center"/>
    </xf>
    <xf numFmtId="0" fontId="65" fillId="2" borderId="56" xfId="2" applyFont="1" applyFill="1" applyBorder="1" applyAlignment="1" applyProtection="1">
      <alignment horizontal="center" vertical="center"/>
      <protection hidden="1"/>
    </xf>
    <xf numFmtId="0" fontId="31" fillId="2" borderId="56" xfId="2" applyFont="1" applyFill="1" applyBorder="1" applyProtection="1"/>
    <xf numFmtId="0" fontId="31" fillId="2" borderId="76" xfId="2" applyFont="1" applyFill="1" applyBorder="1" applyProtection="1"/>
    <xf numFmtId="3" fontId="67" fillId="0" borderId="19" xfId="2" applyNumberFormat="1" applyFont="1" applyFill="1" applyBorder="1" applyAlignment="1" applyProtection="1">
      <alignment vertical="center"/>
      <protection hidden="1"/>
    </xf>
    <xf numFmtId="0" fontId="33" fillId="0" borderId="0" xfId="2" applyFont="1" applyFill="1" applyProtection="1">
      <protection locked="0"/>
    </xf>
    <xf numFmtId="0" fontId="33" fillId="0" borderId="0" xfId="2" applyFont="1" applyFill="1" applyProtection="1"/>
    <xf numFmtId="0" fontId="34" fillId="2" borderId="34" xfId="2" applyFont="1" applyFill="1" applyBorder="1" applyAlignment="1" applyProtection="1">
      <alignment vertical="center"/>
    </xf>
    <xf numFmtId="0" fontId="33" fillId="2" borderId="35" xfId="2" applyFont="1" applyFill="1" applyBorder="1" applyProtection="1"/>
    <xf numFmtId="3" fontId="45" fillId="0" borderId="12" xfId="2" applyNumberFormat="1" applyFont="1" applyFill="1" applyBorder="1" applyAlignment="1" applyProtection="1">
      <alignment vertical="center"/>
      <protection hidden="1"/>
    </xf>
    <xf numFmtId="0" fontId="35" fillId="2" borderId="55" xfId="2" applyFont="1" applyFill="1" applyBorder="1" applyAlignment="1" applyProtection="1">
      <alignment vertical="center"/>
    </xf>
    <xf numFmtId="0" fontId="34" fillId="2" borderId="81" xfId="2" applyFont="1" applyFill="1" applyBorder="1" applyAlignment="1" applyProtection="1">
      <alignment vertical="center"/>
    </xf>
    <xf numFmtId="0" fontId="31" fillId="2" borderId="82" xfId="2" applyFont="1" applyFill="1" applyBorder="1" applyProtection="1"/>
    <xf numFmtId="3" fontId="67" fillId="0" borderId="12" xfId="2" applyNumberFormat="1" applyFont="1" applyFill="1" applyBorder="1" applyAlignment="1" applyProtection="1">
      <alignment vertical="center"/>
      <protection hidden="1"/>
    </xf>
    <xf numFmtId="3" fontId="60" fillId="0" borderId="5" xfId="0" applyNumberFormat="1" applyFont="1" applyBorder="1" applyAlignment="1" applyProtection="1">
      <alignment vertical="center"/>
    </xf>
    <xf numFmtId="0" fontId="45" fillId="0" borderId="54" xfId="2" applyFont="1" applyFill="1" applyBorder="1" applyAlignment="1" applyProtection="1">
      <alignment vertical="center"/>
      <protection locked="0"/>
    </xf>
    <xf numFmtId="0" fontId="35" fillId="0" borderId="0" xfId="2" applyFont="1" applyFill="1" applyBorder="1" applyAlignment="1" applyProtection="1">
      <alignment horizontal="left" vertical="center"/>
      <protection locked="0"/>
    </xf>
    <xf numFmtId="49" fontId="53" fillId="0" borderId="0" xfId="0" applyNumberFormat="1" applyFont="1" applyFill="1" applyBorder="1" applyAlignment="1" applyProtection="1">
      <alignment horizontal="right" vertical="center" wrapText="1"/>
      <protection locked="0"/>
    </xf>
    <xf numFmtId="3" fontId="60" fillId="0" borderId="0" xfId="2" applyNumberFormat="1" applyFont="1" applyFill="1" applyBorder="1" applyAlignment="1" applyProtection="1">
      <alignment horizontal="right"/>
      <protection locked="0"/>
    </xf>
    <xf numFmtId="3" fontId="40" fillId="0" borderId="0" xfId="2" applyNumberFormat="1" applyFont="1" applyFill="1" applyBorder="1" applyAlignment="1" applyProtection="1">
      <alignment vertical="center"/>
      <protection hidden="1"/>
    </xf>
    <xf numFmtId="3" fontId="40" fillId="0" borderId="0" xfId="2" applyNumberFormat="1" applyFont="1" applyFill="1" applyBorder="1" applyAlignment="1" applyProtection="1">
      <alignment vertical="center"/>
      <protection locked="0"/>
    </xf>
    <xf numFmtId="0" fontId="34" fillId="0" borderId="0" xfId="2" applyFont="1" applyFill="1" applyProtection="1">
      <protection locked="0"/>
    </xf>
    <xf numFmtId="0" fontId="33" fillId="0" borderId="0" xfId="2" applyFont="1" applyFill="1" applyBorder="1" applyProtection="1">
      <protection locked="0"/>
    </xf>
    <xf numFmtId="0" fontId="33" fillId="0" borderId="0" xfId="2" applyFont="1" applyFill="1" applyBorder="1"/>
    <xf numFmtId="0" fontId="34" fillId="0" borderId="0" xfId="2" applyFont="1" applyFill="1" applyProtection="1"/>
    <xf numFmtId="3" fontId="40" fillId="0" borderId="42" xfId="2" applyNumberFormat="1" applyFont="1" applyFill="1" applyBorder="1" applyAlignment="1" applyProtection="1">
      <alignment vertical="center"/>
      <protection hidden="1"/>
    </xf>
    <xf numFmtId="3" fontId="40" fillId="4" borderId="17" xfId="2" applyNumberFormat="1" applyFont="1" applyFill="1" applyBorder="1" applyAlignment="1" applyProtection="1">
      <alignment vertical="center"/>
      <protection locked="0"/>
    </xf>
    <xf numFmtId="3" fontId="40" fillId="4" borderId="18" xfId="2" applyNumberFormat="1" applyFont="1" applyFill="1" applyBorder="1" applyAlignment="1" applyProtection="1">
      <alignment vertical="center"/>
      <protection locked="0"/>
    </xf>
    <xf numFmtId="0" fontId="44" fillId="2" borderId="0" xfId="2" applyFont="1" applyFill="1" applyBorder="1" applyProtection="1"/>
    <xf numFmtId="0" fontId="60" fillId="0" borderId="0" xfId="2" applyFont="1" applyFill="1" applyBorder="1" applyAlignment="1" applyProtection="1">
      <alignment vertical="center"/>
      <protection hidden="1"/>
    </xf>
    <xf numFmtId="0" fontId="44" fillId="0" borderId="1" xfId="2" applyFont="1" applyFill="1" applyBorder="1" applyProtection="1">
      <protection hidden="1"/>
    </xf>
    <xf numFmtId="49" fontId="53" fillId="0" borderId="1" xfId="0" applyNumberFormat="1" applyFont="1" applyFill="1" applyBorder="1" applyAlignment="1" applyProtection="1">
      <alignment horizontal="center" vertical="center" wrapText="1"/>
      <protection hidden="1"/>
    </xf>
    <xf numFmtId="0" fontId="33" fillId="2" borderId="7" xfId="2" applyFont="1" applyFill="1" applyBorder="1" applyAlignment="1" applyProtection="1">
      <alignment vertical="center"/>
    </xf>
    <xf numFmtId="0" fontId="31" fillId="2" borderId="30" xfId="2" applyFont="1" applyFill="1" applyBorder="1" applyProtection="1"/>
    <xf numFmtId="0" fontId="35" fillId="2" borderId="38" xfId="2" applyFont="1" applyFill="1" applyBorder="1" applyAlignment="1" applyProtection="1">
      <alignment vertical="center"/>
    </xf>
    <xf numFmtId="0" fontId="33" fillId="2" borderId="56" xfId="2" applyFont="1" applyFill="1" applyBorder="1" applyProtection="1"/>
    <xf numFmtId="164" fontId="35" fillId="0" borderId="30" xfId="3" applyNumberFormat="1" applyFont="1" applyFill="1" applyBorder="1" applyAlignment="1" applyProtection="1">
      <alignment horizontal="center"/>
      <protection locked="0"/>
    </xf>
    <xf numFmtId="0" fontId="44" fillId="3" borderId="0" xfId="2" applyFont="1" applyFill="1" applyBorder="1" applyProtection="1">
      <protection locked="0"/>
    </xf>
    <xf numFmtId="0" fontId="44" fillId="0" borderId="0" xfId="2" applyFont="1" applyFill="1" applyProtection="1">
      <protection locked="0"/>
    </xf>
    <xf numFmtId="0" fontId="31" fillId="3" borderId="0" xfId="2" applyFont="1" applyFill="1" applyBorder="1" applyAlignment="1" applyProtection="1">
      <alignment horizontal="left"/>
      <protection locked="0"/>
    </xf>
    <xf numFmtId="0" fontId="31" fillId="3" borderId="0" xfId="2" applyFont="1" applyFill="1" applyBorder="1" applyProtection="1">
      <protection locked="0"/>
    </xf>
    <xf numFmtId="0" fontId="34" fillId="0" borderId="5" xfId="2" applyFont="1" applyFill="1" applyBorder="1" applyAlignment="1" applyProtection="1">
      <alignment horizontal="center"/>
      <protection locked="0"/>
    </xf>
    <xf numFmtId="0" fontId="34" fillId="0" borderId="5" xfId="2" applyNumberFormat="1" applyFont="1" applyFill="1" applyBorder="1" applyAlignment="1" applyProtection="1">
      <alignment horizontal="center" vertical="center"/>
      <protection locked="0"/>
    </xf>
    <xf numFmtId="0" fontId="44" fillId="0" borderId="0" xfId="2" applyFont="1" applyFill="1" applyAlignment="1" applyProtection="1">
      <alignment horizontal="center" vertical="center"/>
      <protection locked="0"/>
    </xf>
    <xf numFmtId="3" fontId="45" fillId="3" borderId="8" xfId="2" applyNumberFormat="1" applyFont="1" applyFill="1" applyBorder="1" applyProtection="1">
      <protection hidden="1"/>
    </xf>
    <xf numFmtId="3" fontId="35" fillId="0" borderId="5" xfId="2" applyNumberFormat="1" applyFont="1" applyFill="1" applyBorder="1" applyProtection="1">
      <protection locked="0"/>
    </xf>
    <xf numFmtId="0" fontId="44" fillId="0" borderId="0" xfId="2" applyFont="1" applyFill="1" applyAlignment="1" applyProtection="1">
      <alignment horizontal="centerContinuous"/>
      <protection locked="0"/>
    </xf>
    <xf numFmtId="0" fontId="44" fillId="0" borderId="0" xfId="2" applyFont="1" applyFill="1" applyBorder="1" applyProtection="1">
      <protection locked="0"/>
    </xf>
    <xf numFmtId="0" fontId="31" fillId="0" borderId="0" xfId="2" applyFont="1" applyBorder="1" applyAlignment="1" applyProtection="1">
      <alignment horizontal="center"/>
      <protection locked="0"/>
    </xf>
    <xf numFmtId="3" fontId="34" fillId="0" borderId="5" xfId="2" applyNumberFormat="1" applyFont="1" applyFill="1" applyBorder="1" applyAlignment="1" applyProtection="1">
      <protection locked="0"/>
    </xf>
    <xf numFmtId="3" fontId="45" fillId="3" borderId="86" xfId="2" applyNumberFormat="1" applyFont="1" applyFill="1" applyBorder="1" applyProtection="1">
      <protection hidden="1"/>
    </xf>
    <xf numFmtId="3" fontId="35" fillId="0" borderId="0" xfId="2" applyNumberFormat="1" applyFont="1" applyFill="1" applyBorder="1" applyProtection="1">
      <protection locked="0"/>
    </xf>
    <xf numFmtId="3" fontId="34" fillId="0" borderId="0" xfId="2" applyNumberFormat="1" applyFont="1" applyFill="1" applyBorder="1" applyProtection="1">
      <protection locked="0"/>
    </xf>
    <xf numFmtId="3" fontId="35" fillId="0" borderId="0" xfId="2" applyNumberFormat="1" applyFont="1" applyFill="1" applyBorder="1" applyAlignment="1" applyProtection="1">
      <alignment vertical="top"/>
      <protection locked="0"/>
    </xf>
    <xf numFmtId="3" fontId="40" fillId="0" borderId="6" xfId="2" applyNumberFormat="1" applyFont="1" applyFill="1" applyBorder="1" applyAlignment="1" applyProtection="1">
      <alignment vertical="center"/>
      <protection locked="0"/>
    </xf>
    <xf numFmtId="3" fontId="48" fillId="0" borderId="86" xfId="2" applyNumberFormat="1" applyFont="1" applyFill="1" applyBorder="1" applyAlignment="1" applyProtection="1">
      <alignment vertical="center"/>
      <protection hidden="1"/>
    </xf>
    <xf numFmtId="10" fontId="34" fillId="0" borderId="36" xfId="2" applyNumberFormat="1" applyFont="1" applyFill="1" applyBorder="1" applyAlignment="1" applyProtection="1">
      <alignment vertical="center"/>
    </xf>
    <xf numFmtId="3" fontId="24" fillId="0" borderId="0" xfId="0" applyNumberFormat="1" applyFont="1" applyProtection="1">
      <protection locked="0"/>
    </xf>
    <xf numFmtId="0" fontId="27" fillId="0" borderId="0" xfId="5"/>
    <xf numFmtId="3" fontId="8" fillId="0" borderId="0" xfId="2" applyNumberFormat="1" applyFont="1" applyFill="1" applyProtection="1">
      <protection locked="0"/>
    </xf>
    <xf numFmtId="0" fontId="82" fillId="0" borderId="0" xfId="4" applyFont="1"/>
    <xf numFmtId="0" fontId="83" fillId="0" borderId="0" xfId="5" applyFont="1" applyAlignment="1">
      <alignment wrapText="1"/>
    </xf>
    <xf numFmtId="3" fontId="40" fillId="0" borderId="30" xfId="2" applyNumberFormat="1" applyFont="1" applyFill="1" applyBorder="1" applyAlignment="1" applyProtection="1">
      <alignment vertical="center"/>
      <protection hidden="1"/>
    </xf>
    <xf numFmtId="3" fontId="40" fillId="0" borderId="10" xfId="2" applyNumberFormat="1" applyFont="1" applyFill="1" applyBorder="1" applyAlignment="1" applyProtection="1">
      <alignment vertical="center"/>
      <protection hidden="1"/>
    </xf>
    <xf numFmtId="10" fontId="34" fillId="0" borderId="96" xfId="2" applyNumberFormat="1" applyFont="1" applyFill="1" applyBorder="1" applyAlignment="1" applyProtection="1">
      <alignment horizontal="center" vertical="center"/>
    </xf>
    <xf numFmtId="9" fontId="34" fillId="0" borderId="96" xfId="2" applyNumberFormat="1" applyFont="1" applyFill="1" applyBorder="1" applyAlignment="1" applyProtection="1">
      <alignment horizontal="center" vertical="center"/>
    </xf>
    <xf numFmtId="9" fontId="34" fillId="0" borderId="96" xfId="2" applyNumberFormat="1" applyFont="1" applyFill="1" applyBorder="1" applyAlignment="1">
      <alignment horizontal="center" vertical="center"/>
    </xf>
    <xf numFmtId="9" fontId="34" fillId="0" borderId="96" xfId="2" applyNumberFormat="1" applyFont="1" applyFill="1" applyBorder="1" applyAlignment="1">
      <alignment horizontal="center"/>
    </xf>
    <xf numFmtId="4" fontId="65" fillId="0" borderId="1" xfId="2" applyNumberFormat="1" applyFont="1" applyFill="1" applyBorder="1" applyAlignment="1" applyProtection="1">
      <alignment horizontal="right" vertical="center"/>
    </xf>
    <xf numFmtId="3" fontId="68" fillId="0" borderId="80" xfId="2" applyNumberFormat="1" applyFont="1" applyFill="1" applyBorder="1" applyAlignment="1" applyProtection="1">
      <alignment horizontal="right"/>
    </xf>
    <xf numFmtId="3" fontId="68" fillId="0" borderId="1" xfId="2" applyNumberFormat="1" applyFont="1" applyFill="1" applyBorder="1" applyAlignment="1" applyProtection="1">
      <alignment horizontal="right"/>
    </xf>
    <xf numFmtId="0" fontId="35" fillId="0" borderId="15" xfId="2" applyFont="1" applyFill="1" applyBorder="1" applyAlignment="1" applyProtection="1">
      <alignment horizontal="left"/>
      <protection locked="0"/>
    </xf>
    <xf numFmtId="0" fontId="35" fillId="0" borderId="16" xfId="2" applyFont="1" applyFill="1" applyBorder="1" applyAlignment="1" applyProtection="1">
      <alignment horizontal="left"/>
      <protection locked="0"/>
    </xf>
    <xf numFmtId="0" fontId="35" fillId="0" borderId="7" xfId="2" applyFont="1" applyFill="1" applyBorder="1" applyAlignment="1" applyProtection="1">
      <alignment horizontal="left"/>
      <protection locked="0"/>
    </xf>
    <xf numFmtId="0" fontId="35" fillId="0" borderId="1" xfId="2" applyFont="1" applyFill="1" applyBorder="1" applyAlignment="1" applyProtection="1">
      <alignment horizontal="left"/>
      <protection locked="0"/>
    </xf>
    <xf numFmtId="0" fontId="35" fillId="0" borderId="21" xfId="2" applyFont="1" applyFill="1" applyBorder="1" applyAlignment="1" applyProtection="1">
      <alignment horizontal="left"/>
      <protection locked="0"/>
    </xf>
    <xf numFmtId="0" fontId="50" fillId="0" borderId="16" xfId="0" applyFont="1" applyBorder="1" applyProtection="1">
      <protection locked="0"/>
    </xf>
    <xf numFmtId="0" fontId="6" fillId="2" borderId="3" xfId="2" applyFont="1" applyFill="1" applyBorder="1" applyAlignment="1">
      <alignment horizontal="center"/>
    </xf>
    <xf numFmtId="0" fontId="6" fillId="2" borderId="0" xfId="2" applyFont="1" applyFill="1" applyBorder="1" applyAlignment="1">
      <alignment horizontal="center"/>
    </xf>
    <xf numFmtId="0" fontId="8" fillId="0" borderId="0" xfId="2" applyFont="1" applyFill="1" applyBorder="1" applyAlignment="1" applyProtection="1">
      <alignment horizontal="center"/>
      <protection locked="0"/>
    </xf>
    <xf numFmtId="0" fontId="9" fillId="0" borderId="69" xfId="2" applyFont="1" applyBorder="1" applyAlignment="1" applyProtection="1">
      <alignment horizontal="left"/>
      <protection locked="0"/>
    </xf>
    <xf numFmtId="0" fontId="9" fillId="0" borderId="70" xfId="2" applyFont="1" applyBorder="1" applyAlignment="1" applyProtection="1">
      <alignment horizontal="left"/>
      <protection locked="0"/>
    </xf>
    <xf numFmtId="0" fontId="11" fillId="0" borderId="64" xfId="2" applyFont="1" applyBorder="1" applyAlignment="1" applyProtection="1">
      <alignment horizontal="left"/>
      <protection locked="0"/>
    </xf>
    <xf numFmtId="0" fontId="11" fillId="0" borderId="65" xfId="2" applyFont="1" applyBorder="1" applyAlignment="1" applyProtection="1">
      <alignment horizontal="left"/>
      <protection locked="0"/>
    </xf>
    <xf numFmtId="0" fontId="9" fillId="0" borderId="67" xfId="2" applyFont="1" applyBorder="1" applyAlignment="1" applyProtection="1">
      <alignment horizontal="left"/>
      <protection locked="0"/>
    </xf>
    <xf numFmtId="0" fontId="9" fillId="0" borderId="22" xfId="2" applyFont="1" applyBorder="1" applyAlignment="1" applyProtection="1">
      <alignment horizontal="left"/>
      <protection locked="0"/>
    </xf>
    <xf numFmtId="3" fontId="84" fillId="5" borderId="84" xfId="2" applyNumberFormat="1" applyFont="1" applyFill="1" applyBorder="1" applyAlignment="1" applyProtection="1">
      <alignment horizontal="center"/>
      <protection hidden="1"/>
    </xf>
    <xf numFmtId="3" fontId="84" fillId="5" borderId="89" xfId="2" applyNumberFormat="1" applyFont="1" applyFill="1" applyBorder="1" applyAlignment="1" applyProtection="1">
      <alignment horizontal="center"/>
      <protection hidden="1"/>
    </xf>
    <xf numFmtId="3" fontId="84" fillId="5" borderId="4" xfId="2" applyNumberFormat="1" applyFont="1" applyFill="1" applyBorder="1" applyAlignment="1" applyProtection="1">
      <alignment horizontal="center"/>
      <protection hidden="1"/>
    </xf>
    <xf numFmtId="3" fontId="84" fillId="5" borderId="9" xfId="2" applyNumberFormat="1" applyFont="1" applyFill="1" applyBorder="1" applyAlignment="1" applyProtection="1">
      <alignment horizontal="center"/>
      <protection hidden="1"/>
    </xf>
    <xf numFmtId="3" fontId="84" fillId="5" borderId="6" xfId="2" applyNumberFormat="1" applyFont="1" applyFill="1" applyBorder="1" applyAlignment="1" applyProtection="1">
      <alignment horizontal="center"/>
      <protection hidden="1"/>
    </xf>
    <xf numFmtId="1" fontId="84" fillId="5" borderId="9" xfId="2" applyNumberFormat="1" applyFont="1" applyFill="1" applyBorder="1" applyAlignment="1" applyProtection="1">
      <alignment horizontal="center"/>
      <protection hidden="1"/>
    </xf>
    <xf numFmtId="1" fontId="84" fillId="5" borderId="6" xfId="2" applyNumberFormat="1" applyFont="1" applyFill="1" applyBorder="1" applyAlignment="1" applyProtection="1">
      <alignment horizontal="center"/>
      <protection hidden="1"/>
    </xf>
    <xf numFmtId="0" fontId="84" fillId="5" borderId="10" xfId="2" applyFont="1" applyFill="1" applyBorder="1" applyProtection="1">
      <protection locked="0"/>
    </xf>
    <xf numFmtId="0" fontId="84" fillId="5" borderId="6" xfId="2" applyFont="1" applyFill="1" applyBorder="1" applyProtection="1">
      <protection locked="0"/>
    </xf>
    <xf numFmtId="0" fontId="84" fillId="5" borderId="9" xfId="2" applyFont="1" applyFill="1" applyBorder="1" applyProtection="1">
      <protection locked="0"/>
    </xf>
    <xf numFmtId="3" fontId="84" fillId="5" borderId="8" xfId="2" applyNumberFormat="1" applyFont="1" applyFill="1" applyBorder="1" applyAlignment="1" applyProtection="1">
      <alignment horizontal="center"/>
    </xf>
    <xf numFmtId="0" fontId="84" fillId="5" borderId="84" xfId="2" applyFont="1" applyFill="1" applyBorder="1" applyAlignment="1" applyProtection="1">
      <alignment horizontal="center"/>
    </xf>
    <xf numFmtId="0" fontId="84" fillId="5" borderId="9" xfId="2" applyFont="1" applyFill="1" applyBorder="1" applyAlignment="1" applyProtection="1">
      <alignment horizontal="center" vertical="center"/>
    </xf>
    <xf numFmtId="0" fontId="84" fillId="5" borderId="9" xfId="2" applyFont="1" applyFill="1" applyBorder="1" applyAlignment="1" applyProtection="1">
      <alignment horizontal="center"/>
    </xf>
    <xf numFmtId="1" fontId="84" fillId="5" borderId="10" xfId="2" applyNumberFormat="1" applyFont="1" applyFill="1" applyBorder="1" applyAlignment="1" applyProtection="1">
      <alignment horizontal="center" vertical="center"/>
    </xf>
    <xf numFmtId="0" fontId="84" fillId="5" borderId="5" xfId="2" applyFont="1" applyFill="1" applyBorder="1" applyAlignment="1" applyProtection="1">
      <alignment horizontal="center" wrapText="1"/>
    </xf>
    <xf numFmtId="0" fontId="84" fillId="5" borderId="0" xfId="2" applyFont="1" applyFill="1" applyBorder="1" applyAlignment="1" applyProtection="1">
      <alignment horizontal="center" wrapText="1"/>
    </xf>
    <xf numFmtId="0" fontId="84" fillId="5" borderId="6" xfId="2" applyFont="1" applyFill="1" applyBorder="1" applyAlignment="1" applyProtection="1">
      <alignment horizontal="center" wrapText="1"/>
    </xf>
    <xf numFmtId="1" fontId="84" fillId="5" borderId="7" xfId="2" applyNumberFormat="1" applyFont="1" applyFill="1" applyBorder="1" applyAlignment="1" applyProtection="1">
      <alignment horizontal="center" vertical="center"/>
    </xf>
    <xf numFmtId="0" fontId="84" fillId="5" borderId="1" xfId="2" applyFont="1" applyFill="1" applyBorder="1" applyAlignment="1" applyProtection="1">
      <alignment horizontal="center" vertical="center"/>
    </xf>
    <xf numFmtId="0" fontId="84" fillId="5" borderId="11" xfId="2" applyFont="1" applyFill="1" applyBorder="1" applyAlignment="1" applyProtection="1">
      <alignment horizontal="center" vertical="center"/>
    </xf>
    <xf numFmtId="0" fontId="84" fillId="5" borderId="2" xfId="2" applyFont="1" applyFill="1" applyBorder="1" applyAlignment="1" applyProtection="1">
      <alignment horizontal="center" vertical="top"/>
    </xf>
    <xf numFmtId="0" fontId="84" fillId="5" borderId="3" xfId="2" applyFont="1" applyFill="1" applyBorder="1" applyAlignment="1" applyProtection="1">
      <alignment horizontal="center" vertical="top"/>
    </xf>
    <xf numFmtId="0" fontId="84" fillId="5" borderId="4" xfId="2" applyFont="1" applyFill="1" applyBorder="1" applyAlignment="1" applyProtection="1">
      <alignment horizontal="center" vertical="top"/>
    </xf>
    <xf numFmtId="1" fontId="84" fillId="5" borderId="5" xfId="2" applyNumberFormat="1" applyFont="1" applyFill="1" applyBorder="1" applyAlignment="1" applyProtection="1">
      <alignment horizontal="center" vertical="top"/>
    </xf>
    <xf numFmtId="0" fontId="84" fillId="5" borderId="0" xfId="2" applyFont="1" applyFill="1" applyBorder="1" applyAlignment="1" applyProtection="1">
      <alignment horizontal="center" vertical="top"/>
    </xf>
    <xf numFmtId="0" fontId="84" fillId="5" borderId="6" xfId="2" applyFont="1" applyFill="1" applyBorder="1" applyAlignment="1" applyProtection="1">
      <alignment horizontal="center" vertical="top"/>
    </xf>
    <xf numFmtId="0" fontId="84" fillId="5" borderId="5" xfId="2" applyFont="1" applyFill="1" applyBorder="1" applyAlignment="1" applyProtection="1">
      <alignment horizontal="center" vertical="center"/>
    </xf>
    <xf numFmtId="0" fontId="84" fillId="5" borderId="0" xfId="2" applyFont="1" applyFill="1" applyBorder="1" applyAlignment="1" applyProtection="1">
      <alignment horizontal="center" vertical="center"/>
    </xf>
    <xf numFmtId="0" fontId="84" fillId="5" borderId="6" xfId="2" applyFont="1" applyFill="1" applyBorder="1" applyAlignment="1" applyProtection="1">
      <alignment horizontal="center" vertical="center"/>
    </xf>
    <xf numFmtId="0" fontId="84" fillId="5" borderId="8" xfId="2" applyFont="1" applyFill="1" applyBorder="1" applyAlignment="1" applyProtection="1">
      <alignment horizontal="center" vertical="center"/>
      <protection hidden="1"/>
    </xf>
    <xf numFmtId="0" fontId="84" fillId="5" borderId="9" xfId="2" applyFont="1" applyFill="1" applyBorder="1" applyAlignment="1" applyProtection="1">
      <alignment horizontal="center" vertical="center"/>
      <protection hidden="1"/>
    </xf>
    <xf numFmtId="0" fontId="84" fillId="5" borderId="9" xfId="2" applyFont="1" applyFill="1" applyBorder="1" applyAlignment="1" applyProtection="1">
      <alignment horizontal="center" vertical="top"/>
      <protection hidden="1"/>
    </xf>
    <xf numFmtId="0" fontId="84" fillId="5" borderId="10" xfId="2" applyNumberFormat="1" applyFont="1" applyFill="1" applyBorder="1" applyAlignment="1" applyProtection="1">
      <alignment horizontal="center" vertical="center"/>
      <protection hidden="1"/>
    </xf>
    <xf numFmtId="3" fontId="84" fillId="5" borderId="8" xfId="0" applyNumberFormat="1" applyFont="1" applyFill="1" applyBorder="1" applyAlignment="1" applyProtection="1">
      <alignment horizontal="center" vertical="center"/>
      <protection hidden="1"/>
    </xf>
    <xf numFmtId="3" fontId="84" fillId="5" borderId="9" xfId="0" applyNumberFormat="1" applyFont="1" applyFill="1" applyBorder="1" applyAlignment="1" applyProtection="1">
      <alignment horizontal="center" vertical="center"/>
      <protection hidden="1"/>
    </xf>
    <xf numFmtId="1" fontId="84" fillId="5" borderId="9" xfId="0" applyNumberFormat="1" applyFont="1" applyFill="1" applyBorder="1" applyAlignment="1" applyProtection="1">
      <alignment horizontal="center" vertical="top"/>
      <protection hidden="1"/>
    </xf>
    <xf numFmtId="0" fontId="30" fillId="6" borderId="2" xfId="2" applyFont="1" applyFill="1" applyBorder="1" applyProtection="1">
      <protection locked="0"/>
    </xf>
    <xf numFmtId="0" fontId="44" fillId="6" borderId="3" xfId="2" applyFont="1" applyFill="1" applyBorder="1" applyProtection="1">
      <protection locked="0"/>
    </xf>
    <xf numFmtId="0" fontId="35" fillId="6" borderId="3" xfId="2" applyFont="1" applyFill="1" applyBorder="1" applyAlignment="1" applyProtection="1">
      <alignment horizontal="right"/>
      <protection locked="0"/>
    </xf>
    <xf numFmtId="0" fontId="80" fillId="6" borderId="5" xfId="2" applyFont="1" applyFill="1" applyBorder="1" applyAlignment="1" applyProtection="1">
      <alignment horizontal="left" vertical="center" wrapText="1"/>
      <protection locked="0"/>
    </xf>
    <xf numFmtId="0" fontId="80" fillId="6" borderId="0" xfId="2" applyFont="1" applyFill="1" applyBorder="1" applyAlignment="1" applyProtection="1">
      <alignment horizontal="left" vertical="center" wrapText="1"/>
      <protection locked="0"/>
    </xf>
    <xf numFmtId="0" fontId="44" fillId="6" borderId="0" xfId="2" applyFont="1" applyFill="1" applyBorder="1" applyProtection="1">
      <protection locked="0"/>
    </xf>
    <xf numFmtId="3" fontId="44" fillId="6" borderId="0" xfId="2" applyNumberFormat="1" applyFont="1" applyFill="1" applyBorder="1" applyAlignment="1" applyProtection="1">
      <protection locked="0"/>
    </xf>
    <xf numFmtId="0" fontId="31" fillId="6" borderId="5" xfId="2" applyFont="1" applyFill="1" applyBorder="1" applyProtection="1">
      <protection locked="0"/>
    </xf>
    <xf numFmtId="0" fontId="51" fillId="6" borderId="5" xfId="2" applyFont="1" applyFill="1" applyBorder="1" applyAlignment="1" applyProtection="1">
      <alignment horizontal="left" indent="1"/>
      <protection locked="0"/>
    </xf>
    <xf numFmtId="0" fontId="44" fillId="6" borderId="0" xfId="2" applyFont="1" applyFill="1" applyBorder="1" applyAlignment="1" applyProtection="1">
      <alignment horizontal="centerContinuous"/>
      <protection locked="0"/>
    </xf>
    <xf numFmtId="0" fontId="44" fillId="6" borderId="0" xfId="2" applyFont="1" applyFill="1" applyBorder="1" applyAlignment="1" applyProtection="1">
      <alignment horizontal="right"/>
      <protection locked="0"/>
    </xf>
    <xf numFmtId="0" fontId="51" fillId="6" borderId="5" xfId="2" applyFont="1" applyFill="1" applyBorder="1" applyAlignment="1" applyProtection="1">
      <alignment horizontal="left" vertical="center"/>
      <protection locked="0"/>
    </xf>
    <xf numFmtId="0" fontId="44" fillId="6" borderId="0" xfId="2" applyFont="1" applyFill="1" applyBorder="1" applyAlignment="1" applyProtection="1">
      <alignment horizontal="centerContinuous"/>
    </xf>
    <xf numFmtId="0" fontId="51" fillId="6" borderId="7" xfId="2" applyFont="1" applyFill="1" applyBorder="1" applyAlignment="1" applyProtection="1">
      <alignment horizontal="left" vertical="center"/>
      <protection locked="0"/>
    </xf>
    <xf numFmtId="0" fontId="33" fillId="6" borderId="2" xfId="2" applyFont="1" applyFill="1" applyBorder="1" applyProtection="1"/>
    <xf numFmtId="0" fontId="44" fillId="6" borderId="3" xfId="2" applyFont="1" applyFill="1" applyBorder="1" applyProtection="1"/>
    <xf numFmtId="0" fontId="44" fillId="6" borderId="5" xfId="2" applyFont="1" applyFill="1" applyBorder="1" applyProtection="1"/>
    <xf numFmtId="0" fontId="35" fillId="6" borderId="5" xfId="2" applyFont="1" applyFill="1" applyBorder="1" applyProtection="1"/>
    <xf numFmtId="0" fontId="35" fillId="6" borderId="0" xfId="2" applyFont="1" applyFill="1" applyBorder="1" applyProtection="1"/>
    <xf numFmtId="0" fontId="35" fillId="6" borderId="5" xfId="2" applyFont="1" applyFill="1" applyBorder="1" applyAlignment="1" applyProtection="1">
      <alignment horizontal="left" indent="1"/>
    </xf>
    <xf numFmtId="0" fontId="33" fillId="6" borderId="5" xfId="2" applyFont="1" applyFill="1" applyBorder="1" applyProtection="1"/>
    <xf numFmtId="0" fontId="44" fillId="6" borderId="0" xfId="2" applyFont="1" applyFill="1" applyBorder="1" applyProtection="1"/>
    <xf numFmtId="0" fontId="35" fillId="6" borderId="5" xfId="2" applyFont="1" applyFill="1" applyBorder="1" applyAlignment="1" applyProtection="1">
      <alignment horizontal="left"/>
    </xf>
    <xf numFmtId="0" fontId="31" fillId="6" borderId="0" xfId="2" applyFont="1" applyFill="1" applyAlignment="1" applyProtection="1">
      <alignment horizontal="center"/>
    </xf>
    <xf numFmtId="0" fontId="35" fillId="6" borderId="0" xfId="2" applyFont="1" applyFill="1" applyBorder="1" applyAlignment="1" applyProtection="1">
      <alignment horizontal="right"/>
    </xf>
    <xf numFmtId="0" fontId="31" fillId="6" borderId="0" xfId="2" applyFont="1" applyFill="1" applyProtection="1"/>
    <xf numFmtId="0" fontId="35" fillId="6" borderId="0" xfId="2" applyFont="1" applyFill="1" applyAlignment="1" applyProtection="1">
      <alignment horizontal="right"/>
    </xf>
    <xf numFmtId="0" fontId="33" fillId="6" borderId="5" xfId="2" applyFont="1" applyFill="1" applyBorder="1" applyAlignment="1" applyProtection="1">
      <alignment vertical="center"/>
    </xf>
    <xf numFmtId="0" fontId="44" fillId="6" borderId="0" xfId="2" applyFont="1" applyFill="1" applyBorder="1" applyAlignment="1" applyProtection="1"/>
    <xf numFmtId="0" fontId="72" fillId="6" borderId="0" xfId="2" applyFont="1" applyFill="1" applyBorder="1" applyAlignment="1" applyProtection="1"/>
    <xf numFmtId="0" fontId="35" fillId="6" borderId="7" xfId="2" applyFont="1" applyFill="1" applyBorder="1" applyAlignment="1" applyProtection="1">
      <alignment horizontal="left" vertical="top"/>
    </xf>
    <xf numFmtId="0" fontId="44" fillId="6" borderId="1" xfId="2" applyFont="1" applyFill="1" applyBorder="1" applyAlignment="1" applyProtection="1"/>
    <xf numFmtId="0" fontId="44" fillId="6" borderId="7" xfId="2" applyFont="1" applyFill="1" applyBorder="1" applyProtection="1"/>
    <xf numFmtId="0" fontId="31" fillId="6" borderId="3" xfId="2" applyFont="1" applyFill="1" applyBorder="1" applyProtection="1">
      <protection locked="0"/>
    </xf>
    <xf numFmtId="0" fontId="40" fillId="6" borderId="0" xfId="2" applyFont="1" applyFill="1" applyProtection="1"/>
    <xf numFmtId="0" fontId="40" fillId="6" borderId="2" xfId="2" applyFont="1" applyFill="1" applyBorder="1" applyAlignment="1" applyProtection="1">
      <alignment horizontal="left"/>
    </xf>
    <xf numFmtId="3" fontId="40" fillId="6" borderId="4" xfId="2" applyNumberFormat="1" applyFont="1" applyFill="1" applyBorder="1" applyProtection="1"/>
    <xf numFmtId="9" fontId="40" fillId="6" borderId="6" xfId="2" applyNumberFormat="1" applyFont="1" applyFill="1" applyBorder="1" applyAlignment="1" applyProtection="1">
      <alignment horizontal="right"/>
    </xf>
    <xf numFmtId="0" fontId="40" fillId="6" borderId="34" xfId="2" applyFont="1" applyFill="1" applyBorder="1" applyAlignment="1" applyProtection="1">
      <alignment horizontal="center"/>
    </xf>
    <xf numFmtId="3" fontId="40" fillId="6" borderId="40" xfId="2" applyNumberFormat="1" applyFont="1" applyFill="1" applyBorder="1" applyProtection="1"/>
    <xf numFmtId="9" fontId="40" fillId="6" borderId="0" xfId="2" applyNumberFormat="1" applyFont="1" applyFill="1" applyAlignment="1" applyProtection="1">
      <alignment horizontal="right"/>
    </xf>
    <xf numFmtId="0" fontId="40" fillId="6" borderId="38" xfId="2" applyFont="1" applyFill="1" applyBorder="1" applyAlignment="1" applyProtection="1">
      <alignment horizontal="center"/>
    </xf>
    <xf numFmtId="3" fontId="40" fillId="6" borderId="30" xfId="2" applyNumberFormat="1" applyFont="1" applyFill="1" applyBorder="1" applyProtection="1"/>
    <xf numFmtId="0" fontId="40" fillId="6" borderId="0" xfId="2" applyFont="1" applyFill="1" applyAlignment="1" applyProtection="1">
      <alignment horizontal="right"/>
    </xf>
    <xf numFmtId="0" fontId="40" fillId="6" borderId="5" xfId="2" applyFont="1" applyFill="1" applyBorder="1" applyAlignment="1" applyProtection="1">
      <alignment horizontal="left"/>
    </xf>
    <xf numFmtId="3" fontId="40" fillId="6" borderId="6" xfId="2" applyNumberFormat="1" applyFont="1" applyFill="1" applyBorder="1" applyProtection="1"/>
    <xf numFmtId="9" fontId="40" fillId="6" borderId="0" xfId="2" applyNumberFormat="1" applyFont="1" applyFill="1" applyBorder="1" applyAlignment="1" applyProtection="1">
      <alignment horizontal="right"/>
    </xf>
    <xf numFmtId="0" fontId="40" fillId="6" borderId="7" xfId="2" applyFont="1" applyFill="1" applyBorder="1" applyAlignment="1" applyProtection="1">
      <alignment horizontal="left"/>
    </xf>
    <xf numFmtId="3" fontId="40" fillId="6" borderId="11" xfId="2" applyNumberFormat="1" applyFont="1" applyFill="1" applyBorder="1" applyProtection="1"/>
    <xf numFmtId="9" fontId="40" fillId="6" borderId="1" xfId="2" applyNumberFormat="1" applyFont="1" applyFill="1" applyBorder="1" applyAlignment="1" applyProtection="1">
      <alignment horizontal="right"/>
    </xf>
    <xf numFmtId="0" fontId="40" fillId="6" borderId="5" xfId="2" applyFont="1" applyFill="1" applyBorder="1" applyAlignment="1" applyProtection="1">
      <alignment horizontal="center"/>
    </xf>
    <xf numFmtId="9" fontId="40" fillId="6" borderId="8" xfId="2" applyNumberFormat="1" applyFont="1" applyFill="1" applyBorder="1" applyAlignment="1" applyProtection="1">
      <alignment horizontal="right"/>
    </xf>
    <xf numFmtId="0" fontId="40" fillId="6" borderId="0" xfId="2" applyFont="1" applyFill="1" applyBorder="1" applyAlignment="1" applyProtection="1">
      <alignment horizontal="center"/>
    </xf>
    <xf numFmtId="0" fontId="40" fillId="6" borderId="6" xfId="2" applyFont="1" applyFill="1" applyBorder="1" applyProtection="1"/>
    <xf numFmtId="3" fontId="40" fillId="6" borderId="39" xfId="2" applyNumberFormat="1" applyFont="1" applyFill="1" applyBorder="1" applyProtection="1"/>
    <xf numFmtId="0" fontId="40" fillId="6" borderId="0" xfId="2" applyFont="1" applyFill="1" applyBorder="1" applyAlignment="1" applyProtection="1">
      <alignment horizontal="left"/>
    </xf>
    <xf numFmtId="3" fontId="40" fillId="6" borderId="41" xfId="2" applyNumberFormat="1" applyFont="1" applyFill="1" applyBorder="1" applyProtection="1"/>
    <xf numFmtId="3" fontId="40" fillId="6" borderId="60" xfId="2" applyNumberFormat="1" applyFont="1" applyFill="1" applyBorder="1" applyProtection="1"/>
    <xf numFmtId="0" fontId="40" fillId="6" borderId="59" xfId="2" applyFont="1" applyFill="1" applyBorder="1" applyAlignment="1" applyProtection="1">
      <alignment horizontal="left"/>
    </xf>
    <xf numFmtId="3" fontId="40" fillId="6" borderId="53" xfId="2" applyNumberFormat="1" applyFont="1" applyFill="1" applyBorder="1" applyProtection="1"/>
    <xf numFmtId="3" fontId="40" fillId="6" borderId="9" xfId="2" applyNumberFormat="1" applyFont="1" applyFill="1" applyBorder="1" applyProtection="1"/>
    <xf numFmtId="3" fontId="40" fillId="6" borderId="8" xfId="2" applyNumberFormat="1" applyFont="1" applyFill="1" applyBorder="1" applyProtection="1"/>
    <xf numFmtId="3" fontId="40" fillId="6" borderId="10" xfId="2" applyNumberFormat="1" applyFont="1" applyFill="1" applyBorder="1" applyProtection="1"/>
    <xf numFmtId="3" fontId="40" fillId="6" borderId="61" xfId="2" applyNumberFormat="1" applyFont="1" applyFill="1" applyBorder="1" applyProtection="1"/>
    <xf numFmtId="0" fontId="40" fillId="6" borderId="1" xfId="2" applyFont="1" applyFill="1" applyBorder="1" applyAlignment="1" applyProtection="1">
      <alignment horizontal="center"/>
    </xf>
    <xf numFmtId="3" fontId="40" fillId="6" borderId="0" xfId="2" applyNumberFormat="1" applyFont="1" applyFill="1" applyBorder="1" applyProtection="1"/>
    <xf numFmtId="3" fontId="40" fillId="6" borderId="4" xfId="2" applyNumberFormat="1" applyFont="1" applyFill="1" applyBorder="1" applyAlignment="1" applyProtection="1"/>
    <xf numFmtId="0" fontId="40" fillId="6" borderId="11" xfId="2" applyFont="1" applyFill="1" applyBorder="1" applyAlignment="1" applyProtection="1">
      <alignment horizontal="right"/>
    </xf>
    <xf numFmtId="3" fontId="40" fillId="6" borderId="62" xfId="2" applyNumberFormat="1" applyFont="1" applyFill="1" applyBorder="1" applyAlignment="1" applyProtection="1"/>
    <xf numFmtId="3" fontId="66" fillId="6" borderId="63" xfId="2" applyNumberFormat="1" applyFont="1" applyFill="1" applyBorder="1" applyAlignment="1" applyProtection="1"/>
    <xf numFmtId="0" fontId="30" fillId="6" borderId="2" xfId="2" applyFont="1" applyFill="1" applyBorder="1" applyAlignment="1" applyProtection="1">
      <alignment horizontal="left" vertical="center"/>
      <protection hidden="1"/>
    </xf>
    <xf numFmtId="0" fontId="30" fillId="6" borderId="5" xfId="2" applyFont="1" applyFill="1" applyBorder="1" applyAlignment="1" applyProtection="1">
      <alignment horizontal="left" vertical="center"/>
      <protection hidden="1"/>
    </xf>
    <xf numFmtId="0" fontId="74" fillId="6" borderId="5" xfId="2" applyFont="1" applyFill="1" applyBorder="1" applyAlignment="1" applyProtection="1">
      <alignment vertical="center"/>
      <protection hidden="1"/>
    </xf>
    <xf numFmtId="0" fontId="51" fillId="6" borderId="2" xfId="2" applyFont="1" applyFill="1" applyBorder="1" applyAlignment="1" applyProtection="1">
      <alignment horizontal="left"/>
    </xf>
    <xf numFmtId="0" fontId="51" fillId="6" borderId="5" xfId="2" applyFont="1" applyFill="1" applyBorder="1" applyAlignment="1" applyProtection="1">
      <alignment horizontal="left"/>
    </xf>
    <xf numFmtId="0" fontId="35" fillId="6" borderId="5" xfId="2" applyFont="1" applyFill="1" applyBorder="1" applyAlignment="1" applyProtection="1"/>
    <xf numFmtId="0" fontId="35" fillId="6" borderId="5" xfId="2" applyFont="1" applyFill="1" applyBorder="1" applyAlignment="1" applyProtection="1">
      <alignment vertical="top"/>
    </xf>
    <xf numFmtId="0" fontId="34" fillId="6" borderId="7" xfId="2" applyFont="1" applyFill="1" applyBorder="1" applyAlignment="1" applyProtection="1">
      <alignment horizontal="left" vertical="center"/>
    </xf>
    <xf numFmtId="0" fontId="35" fillId="6" borderId="4" xfId="2" applyFont="1" applyFill="1" applyBorder="1" applyProtection="1">
      <protection hidden="1"/>
    </xf>
    <xf numFmtId="0" fontId="35" fillId="6" borderId="6" xfId="2" applyFont="1" applyFill="1" applyBorder="1" applyProtection="1">
      <protection hidden="1"/>
    </xf>
    <xf numFmtId="0" fontId="73" fillId="6" borderId="6" xfId="2" applyFont="1" applyFill="1" applyBorder="1" applyAlignment="1" applyProtection="1">
      <alignment vertical="center"/>
      <protection locked="0"/>
    </xf>
    <xf numFmtId="0" fontId="35" fillId="6" borderId="6" xfId="2" applyFont="1" applyFill="1" applyBorder="1" applyAlignment="1" applyProtection="1">
      <alignment horizontal="center" vertical="center"/>
      <protection hidden="1"/>
    </xf>
    <xf numFmtId="0" fontId="35" fillId="6" borderId="4" xfId="2" applyFont="1" applyFill="1" applyBorder="1" applyAlignment="1" applyProtection="1">
      <alignment horizontal="center"/>
    </xf>
    <xf numFmtId="0" fontId="35" fillId="6" borderId="6" xfId="2" applyFont="1" applyFill="1" applyBorder="1" applyAlignment="1" applyProtection="1">
      <alignment horizontal="center"/>
    </xf>
    <xf numFmtId="0" fontId="35" fillId="6" borderId="6" xfId="2" applyFont="1" applyFill="1" applyBorder="1" applyProtection="1"/>
    <xf numFmtId="0" fontId="35" fillId="6" borderId="6" xfId="2" applyFont="1" applyFill="1" applyBorder="1" applyAlignment="1" applyProtection="1">
      <alignment horizontal="left"/>
    </xf>
    <xf numFmtId="0" fontId="35" fillId="6" borderId="6" xfId="2" applyFont="1" applyFill="1" applyBorder="1" applyAlignment="1" applyProtection="1">
      <alignment horizontal="center" vertical="top"/>
    </xf>
    <xf numFmtId="0" fontId="34" fillId="6" borderId="11" xfId="2" applyFont="1" applyFill="1" applyBorder="1" applyAlignment="1" applyProtection="1">
      <alignment vertical="center"/>
    </xf>
    <xf numFmtId="3" fontId="45" fillId="6" borderId="8" xfId="2" applyNumberFormat="1" applyFont="1" applyFill="1" applyBorder="1" applyProtection="1">
      <protection hidden="1"/>
    </xf>
    <xf numFmtId="3" fontId="45" fillId="6" borderId="86" xfId="2" applyNumberFormat="1" applyFont="1" applyFill="1" applyBorder="1" applyProtection="1">
      <protection hidden="1"/>
    </xf>
    <xf numFmtId="3" fontId="45" fillId="6" borderId="10" xfId="2" applyNumberFormat="1" applyFont="1" applyFill="1" applyBorder="1" applyProtection="1">
      <protection hidden="1"/>
    </xf>
    <xf numFmtId="3" fontId="67" fillId="6" borderId="0" xfId="2" applyNumberFormat="1" applyFont="1" applyFill="1" applyProtection="1">
      <protection hidden="1"/>
    </xf>
    <xf numFmtId="3" fontId="75" fillId="6" borderId="9" xfId="0" applyNumberFormat="1" applyFont="1" applyFill="1" applyBorder="1" applyProtection="1">
      <protection hidden="1"/>
    </xf>
    <xf numFmtId="3" fontId="75" fillId="6" borderId="5" xfId="0" applyNumberFormat="1" applyFont="1" applyFill="1" applyBorder="1" applyProtection="1">
      <protection hidden="1"/>
    </xf>
    <xf numFmtId="3" fontId="75" fillId="6" borderId="10" xfId="0" applyNumberFormat="1" applyFont="1" applyFill="1" applyBorder="1" applyProtection="1">
      <protection hidden="1"/>
    </xf>
    <xf numFmtId="3" fontId="75" fillId="6" borderId="7" xfId="0" applyNumberFormat="1" applyFont="1" applyFill="1" applyBorder="1" applyProtection="1">
      <protection hidden="1"/>
    </xf>
    <xf numFmtId="3" fontId="75" fillId="6" borderId="0" xfId="0" applyNumberFormat="1" applyFont="1" applyFill="1" applyProtection="1">
      <protection hidden="1"/>
    </xf>
    <xf numFmtId="3" fontId="75" fillId="6" borderId="8" xfId="0" applyNumberFormat="1" applyFont="1" applyFill="1" applyBorder="1" applyProtection="1">
      <protection hidden="1"/>
    </xf>
    <xf numFmtId="3" fontId="75" fillId="6" borderId="86" xfId="0" applyNumberFormat="1" applyFont="1" applyFill="1" applyBorder="1" applyProtection="1">
      <protection hidden="1"/>
    </xf>
    <xf numFmtId="3" fontId="75" fillId="6" borderId="0" xfId="0" applyNumberFormat="1" applyFont="1" applyFill="1" applyAlignment="1" applyProtection="1">
      <alignment vertical="top"/>
      <protection hidden="1"/>
    </xf>
    <xf numFmtId="3" fontId="76" fillId="6" borderId="1" xfId="0" applyNumberFormat="1" applyFont="1" applyFill="1" applyBorder="1" applyAlignment="1" applyProtection="1">
      <alignment vertical="center"/>
      <protection hidden="1"/>
    </xf>
    <xf numFmtId="3" fontId="78" fillId="6" borderId="90" xfId="2" applyNumberFormat="1" applyFont="1" applyFill="1" applyBorder="1" applyAlignment="1" applyProtection="1">
      <alignment vertical="center"/>
      <protection hidden="1"/>
    </xf>
    <xf numFmtId="3" fontId="45" fillId="6" borderId="88" xfId="2" applyNumberFormat="1" applyFont="1" applyFill="1" applyBorder="1" applyAlignment="1" applyProtection="1">
      <alignment vertical="center"/>
      <protection hidden="1"/>
    </xf>
    <xf numFmtId="3" fontId="45" fillId="6" borderId="91" xfId="2" applyNumberFormat="1" applyFont="1" applyFill="1" applyBorder="1" applyAlignment="1" applyProtection="1">
      <alignment vertical="center"/>
      <protection hidden="1"/>
    </xf>
    <xf numFmtId="3" fontId="45" fillId="6" borderId="49" xfId="2" applyNumberFormat="1" applyFont="1" applyFill="1" applyBorder="1" applyAlignment="1" applyProtection="1">
      <alignment vertical="center"/>
      <protection hidden="1"/>
    </xf>
    <xf numFmtId="0" fontId="35" fillId="6" borderId="2" xfId="2" applyFont="1" applyFill="1" applyBorder="1" applyAlignment="1" applyProtection="1">
      <protection hidden="1"/>
    </xf>
    <xf numFmtId="0" fontId="35" fillId="6" borderId="0" xfId="2" applyFont="1" applyFill="1" applyBorder="1" applyAlignment="1" applyProtection="1">
      <protection hidden="1"/>
    </xf>
    <xf numFmtId="0" fontId="35" fillId="6" borderId="3" xfId="2" applyFont="1" applyFill="1" applyBorder="1" applyAlignment="1" applyProtection="1">
      <protection hidden="1"/>
    </xf>
    <xf numFmtId="3" fontId="45" fillId="6" borderId="49" xfId="2" applyNumberFormat="1" applyFont="1" applyFill="1" applyBorder="1" applyAlignment="1" applyProtection="1">
      <alignment vertical="center"/>
      <protection locked="0"/>
    </xf>
    <xf numFmtId="0" fontId="35" fillId="6" borderId="5" xfId="2" applyFont="1" applyFill="1" applyBorder="1" applyAlignment="1" applyProtection="1">
      <alignment horizontal="left"/>
      <protection hidden="1"/>
    </xf>
    <xf numFmtId="0" fontId="35" fillId="6" borderId="0" xfId="2" applyFont="1" applyFill="1" applyBorder="1" applyAlignment="1" applyProtection="1">
      <alignment horizontal="left"/>
      <protection hidden="1"/>
    </xf>
    <xf numFmtId="3" fontId="45" fillId="6" borderId="39" xfId="2" applyNumberFormat="1" applyFont="1" applyFill="1" applyBorder="1" applyAlignment="1" applyProtection="1">
      <alignment vertical="center"/>
      <protection hidden="1"/>
    </xf>
    <xf numFmtId="0" fontId="35" fillId="6" borderId="5" xfId="2" applyFont="1" applyFill="1" applyBorder="1" applyProtection="1">
      <protection hidden="1"/>
    </xf>
    <xf numFmtId="0" fontId="35" fillId="6" borderId="0" xfId="2" applyFont="1" applyFill="1" applyBorder="1" applyProtection="1">
      <protection hidden="1"/>
    </xf>
    <xf numFmtId="3" fontId="45" fillId="6" borderId="41" xfId="2" applyNumberFormat="1" applyFont="1" applyFill="1" applyBorder="1" applyAlignment="1" applyProtection="1">
      <alignment vertical="center"/>
      <protection hidden="1"/>
    </xf>
    <xf numFmtId="0" fontId="35" fillId="6" borderId="7" xfId="2" applyFont="1" applyFill="1" applyBorder="1" applyProtection="1">
      <protection hidden="1"/>
    </xf>
    <xf numFmtId="0" fontId="35" fillId="6" borderId="1" xfId="2" applyFont="1" applyFill="1" applyBorder="1" applyProtection="1">
      <protection hidden="1"/>
    </xf>
    <xf numFmtId="0" fontId="34" fillId="6" borderId="25" xfId="2" applyFont="1" applyFill="1" applyBorder="1" applyProtection="1">
      <protection hidden="1"/>
    </xf>
    <xf numFmtId="0" fontId="34" fillId="6" borderId="88" xfId="2" applyFont="1" applyFill="1" applyBorder="1" applyProtection="1">
      <protection hidden="1"/>
    </xf>
    <xf numFmtId="0" fontId="34" fillId="6" borderId="26" xfId="2" applyFont="1" applyFill="1" applyBorder="1" applyProtection="1">
      <protection hidden="1"/>
    </xf>
    <xf numFmtId="3" fontId="45" fillId="6" borderId="32" xfId="2" applyNumberFormat="1" applyFont="1" applyFill="1" applyBorder="1" applyAlignment="1" applyProtection="1">
      <alignment vertical="center"/>
      <protection hidden="1"/>
    </xf>
    <xf numFmtId="0" fontId="35" fillId="6" borderId="5" xfId="2" applyFont="1" applyFill="1" applyBorder="1" applyAlignment="1" applyProtection="1">
      <protection hidden="1"/>
    </xf>
    <xf numFmtId="9" fontId="35" fillId="6" borderId="0" xfId="2" applyNumberFormat="1" applyFont="1" applyFill="1" applyBorder="1" applyProtection="1">
      <protection hidden="1"/>
    </xf>
    <xf numFmtId="3" fontId="45" fillId="6" borderId="9" xfId="2" applyNumberFormat="1" applyFont="1" applyFill="1" applyBorder="1" applyAlignment="1" applyProtection="1">
      <alignment vertical="center"/>
      <protection hidden="1"/>
    </xf>
    <xf numFmtId="0" fontId="9" fillId="6" borderId="0" xfId="2" applyFont="1" applyFill="1" applyBorder="1" applyProtection="1">
      <protection locked="0"/>
    </xf>
    <xf numFmtId="3" fontId="45" fillId="6" borderId="0" xfId="2" applyNumberFormat="1" applyFont="1" applyFill="1" applyBorder="1" applyAlignment="1" applyProtection="1">
      <alignment vertical="center"/>
      <protection hidden="1"/>
    </xf>
    <xf numFmtId="0" fontId="35" fillId="6" borderId="3" xfId="2" applyFont="1" applyFill="1" applyBorder="1" applyProtection="1">
      <protection hidden="1"/>
    </xf>
    <xf numFmtId="0" fontId="35" fillId="6" borderId="2" xfId="2" applyFont="1" applyFill="1" applyBorder="1" applyProtection="1">
      <protection hidden="1"/>
    </xf>
    <xf numFmtId="3" fontId="67" fillId="6" borderId="32" xfId="2" applyNumberFormat="1" applyFont="1" applyFill="1" applyBorder="1" applyAlignment="1" applyProtection="1">
      <alignment vertical="center"/>
      <protection hidden="1"/>
    </xf>
    <xf numFmtId="0" fontId="30" fillId="6" borderId="3" xfId="2" applyFont="1" applyFill="1" applyBorder="1" applyAlignment="1" applyProtection="1">
      <alignment horizontal="left" vertical="center"/>
      <protection hidden="1"/>
    </xf>
    <xf numFmtId="0" fontId="30" fillId="6" borderId="0" xfId="2" applyFont="1" applyFill="1" applyBorder="1" applyAlignment="1" applyProtection="1">
      <alignment horizontal="left" vertical="center"/>
      <protection hidden="1"/>
    </xf>
    <xf numFmtId="0" fontId="81" fillId="6" borderId="5" xfId="2" applyFont="1" applyFill="1" applyBorder="1" applyProtection="1">
      <protection hidden="1"/>
    </xf>
    <xf numFmtId="0" fontId="29" fillId="6" borderId="2" xfId="2" applyFont="1" applyFill="1" applyBorder="1" applyAlignment="1" applyProtection="1">
      <alignment horizontal="left" vertical="center"/>
    </xf>
    <xf numFmtId="0" fontId="30" fillId="6" borderId="3" xfId="2" applyFont="1" applyFill="1" applyBorder="1" applyAlignment="1" applyProtection="1">
      <alignment horizontal="left" vertical="center"/>
    </xf>
    <xf numFmtId="9" fontId="32" fillId="6" borderId="3" xfId="2" applyNumberFormat="1" applyFont="1" applyFill="1" applyBorder="1" applyAlignment="1" applyProtection="1">
      <alignment horizontal="right"/>
      <protection locked="0" hidden="1"/>
    </xf>
    <xf numFmtId="0" fontId="31" fillId="6" borderId="3" xfId="2" applyFont="1" applyFill="1" applyBorder="1" applyProtection="1"/>
    <xf numFmtId="0" fontId="33" fillId="6" borderId="5" xfId="2" applyFont="1" applyFill="1" applyBorder="1" applyAlignment="1" applyProtection="1">
      <alignment horizontal="left" vertical="center"/>
    </xf>
    <xf numFmtId="0" fontId="30" fillId="6" borderId="0" xfId="2" applyFont="1" applyFill="1" applyBorder="1" applyAlignment="1" applyProtection="1">
      <alignment horizontal="left" vertical="center"/>
    </xf>
    <xf numFmtId="9" fontId="32" fillId="6" borderId="0" xfId="2" applyNumberFormat="1" applyFont="1" applyFill="1" applyBorder="1" applyAlignment="1" applyProtection="1">
      <alignment horizontal="right"/>
      <protection locked="0" hidden="1"/>
    </xf>
    <xf numFmtId="0" fontId="31" fillId="6" borderId="0" xfId="2" applyFont="1" applyFill="1" applyBorder="1" applyProtection="1"/>
    <xf numFmtId="0" fontId="34" fillId="6" borderId="5" xfId="2" applyFont="1" applyFill="1" applyBorder="1" applyAlignment="1" applyProtection="1">
      <alignment horizontal="left" vertical="center"/>
    </xf>
    <xf numFmtId="0" fontId="34" fillId="6" borderId="5" xfId="2" applyFont="1" applyFill="1" applyBorder="1" applyAlignment="1" applyProtection="1">
      <alignment horizontal="left" vertical="center" wrapText="1"/>
    </xf>
    <xf numFmtId="0" fontId="34" fillId="6" borderId="5" xfId="2" applyFont="1" applyFill="1" applyBorder="1" applyProtection="1"/>
    <xf numFmtId="0" fontId="34" fillId="6" borderId="5" xfId="2" applyFont="1" applyFill="1" applyBorder="1" applyAlignment="1" applyProtection="1">
      <alignment wrapText="1"/>
    </xf>
    <xf numFmtId="0" fontId="36" fillId="6" borderId="5" xfId="2" applyFont="1" applyFill="1" applyBorder="1" applyAlignment="1" applyProtection="1">
      <alignment horizontal="left" vertical="center"/>
      <protection locked="0"/>
    </xf>
    <xf numFmtId="0" fontId="36" fillId="6" borderId="0" xfId="2" applyFont="1" applyFill="1" applyBorder="1" applyAlignment="1" applyProtection="1">
      <alignment horizontal="left" vertical="center"/>
      <protection locked="0"/>
    </xf>
    <xf numFmtId="0" fontId="36" fillId="6" borderId="7" xfId="2" applyFont="1" applyFill="1" applyBorder="1" applyAlignment="1" applyProtection="1">
      <alignment horizontal="left" vertical="center"/>
      <protection locked="0"/>
    </xf>
    <xf numFmtId="0" fontId="36" fillId="6" borderId="1" xfId="2" applyFont="1" applyFill="1" applyBorder="1" applyAlignment="1" applyProtection="1">
      <alignment horizontal="left" vertical="center"/>
      <protection locked="0"/>
    </xf>
    <xf numFmtId="0" fontId="38" fillId="6" borderId="2" xfId="2" applyFont="1" applyFill="1" applyBorder="1" applyAlignment="1" applyProtection="1">
      <alignment horizontal="left" vertical="center" wrapText="1"/>
    </xf>
    <xf numFmtId="3" fontId="39" fillId="6" borderId="3" xfId="1" applyNumberFormat="1" applyFont="1" applyFill="1" applyBorder="1" applyAlignment="1" applyProtection="1">
      <alignment vertical="top"/>
    </xf>
    <xf numFmtId="0" fontId="38" fillId="6" borderId="5" xfId="2" applyFont="1" applyFill="1" applyBorder="1" applyAlignment="1" applyProtection="1">
      <alignment horizontal="left" vertical="center" wrapText="1"/>
    </xf>
    <xf numFmtId="3" fontId="39" fillId="6" borderId="0" xfId="1" applyNumberFormat="1" applyFont="1" applyFill="1" applyBorder="1" applyAlignment="1" applyProtection="1">
      <alignment vertical="top"/>
    </xf>
    <xf numFmtId="0" fontId="31" fillId="6" borderId="0" xfId="2" applyFont="1" applyFill="1" applyBorder="1"/>
    <xf numFmtId="0" fontId="37" fillId="6" borderId="0" xfId="2" applyFont="1" applyFill="1" applyBorder="1" applyAlignment="1">
      <alignment horizontal="left" vertical="center" wrapText="1"/>
    </xf>
    <xf numFmtId="0" fontId="37" fillId="6" borderId="1" xfId="2" applyFont="1" applyFill="1" applyBorder="1" applyAlignment="1">
      <alignment horizontal="left" wrapText="1"/>
    </xf>
    <xf numFmtId="9" fontId="32" fillId="6" borderId="3" xfId="2" applyNumberFormat="1" applyFont="1" applyFill="1" applyBorder="1" applyAlignment="1" applyProtection="1">
      <alignment horizontal="right" vertical="center"/>
      <protection locked="0" hidden="1"/>
    </xf>
    <xf numFmtId="9" fontId="36" fillId="6" borderId="0" xfId="2" applyNumberFormat="1" applyFont="1" applyFill="1" applyBorder="1" applyAlignment="1" applyProtection="1">
      <alignment horizontal="left" vertical="center"/>
      <protection locked="0" hidden="1"/>
    </xf>
    <xf numFmtId="0" fontId="34" fillId="6" borderId="1" xfId="2" applyFont="1" applyFill="1" applyBorder="1" applyAlignment="1" applyProtection="1">
      <alignment horizontal="left"/>
      <protection hidden="1"/>
    </xf>
    <xf numFmtId="0" fontId="34" fillId="6" borderId="1" xfId="2" applyFont="1" applyFill="1" applyBorder="1" applyAlignment="1" applyProtection="1">
      <alignment horizontal="right"/>
      <protection hidden="1"/>
    </xf>
    <xf numFmtId="0" fontId="34" fillId="6" borderId="0" xfId="2" applyFont="1" applyFill="1" applyBorder="1" applyAlignment="1" applyProtection="1">
      <alignment horizontal="left"/>
      <protection hidden="1"/>
    </xf>
    <xf numFmtId="0" fontId="34" fillId="6" borderId="0" xfId="2" applyFont="1" applyFill="1" applyBorder="1" applyAlignment="1" applyProtection="1">
      <alignment horizontal="right"/>
      <protection hidden="1"/>
    </xf>
    <xf numFmtId="0" fontId="34" fillId="6" borderId="3" xfId="2" applyFont="1" applyFill="1" applyBorder="1" applyAlignment="1" applyProtection="1">
      <alignment horizontal="left"/>
    </xf>
    <xf numFmtId="0" fontId="34" fillId="6" borderId="3" xfId="2" applyFont="1" applyFill="1" applyBorder="1" applyAlignment="1" applyProtection="1">
      <alignment horizontal="right"/>
    </xf>
    <xf numFmtId="0" fontId="34" fillId="6" borderId="1" xfId="2" applyFont="1" applyFill="1" applyBorder="1" applyAlignment="1" applyProtection="1">
      <alignment horizontal="left"/>
    </xf>
    <xf numFmtId="0" fontId="52" fillId="6" borderId="3" xfId="0" applyFont="1" applyFill="1" applyBorder="1" applyAlignment="1" applyProtection="1">
      <alignment horizontal="center" vertical="center" wrapText="1"/>
    </xf>
    <xf numFmtId="0" fontId="33" fillId="6" borderId="3" xfId="2" applyFont="1" applyFill="1" applyBorder="1" applyAlignment="1" applyProtection="1">
      <alignment horizontal="right" indent="2"/>
    </xf>
    <xf numFmtId="0" fontId="52" fillId="6" borderId="1" xfId="0" applyFont="1" applyFill="1" applyBorder="1" applyAlignment="1" applyProtection="1">
      <alignment horizontal="center" vertical="center" wrapText="1"/>
    </xf>
    <xf numFmtId="0" fontId="35" fillId="6" borderId="1" xfId="2" applyFont="1" applyFill="1" applyBorder="1" applyAlignment="1" applyProtection="1">
      <alignment horizontal="right" indent="1"/>
    </xf>
    <xf numFmtId="0" fontId="34" fillId="6" borderId="26" xfId="2" applyFont="1" applyFill="1" applyBorder="1" applyAlignment="1" applyProtection="1">
      <alignment horizontal="left" indent="2"/>
      <protection hidden="1"/>
    </xf>
    <xf numFmtId="0" fontId="34" fillId="6" borderId="26" xfId="2" applyFont="1" applyFill="1" applyBorder="1" applyAlignment="1" applyProtection="1">
      <alignment horizontal="right" indent="2"/>
      <protection hidden="1"/>
    </xf>
    <xf numFmtId="0" fontId="35" fillId="6" borderId="0" xfId="2" applyFont="1" applyFill="1" applyBorder="1" applyAlignment="1" applyProtection="1">
      <alignment horizontal="center" vertical="center"/>
    </xf>
    <xf numFmtId="0" fontId="35" fillId="6" borderId="0" xfId="2" applyFont="1" applyFill="1" applyBorder="1" applyAlignment="1" applyProtection="1">
      <alignment horizontal="left" vertical="center"/>
    </xf>
    <xf numFmtId="0" fontId="35" fillId="6" borderId="6" xfId="2" applyFont="1" applyFill="1" applyBorder="1" applyAlignment="1" applyProtection="1">
      <alignment horizontal="left" vertical="center"/>
    </xf>
    <xf numFmtId="0" fontId="43" fillId="6" borderId="2" xfId="2" applyFont="1" applyFill="1" applyBorder="1" applyAlignment="1" applyProtection="1">
      <alignment horizontal="left" vertical="center" indent="1"/>
    </xf>
    <xf numFmtId="0" fontId="44" fillId="6" borderId="3" xfId="2" applyFont="1" applyFill="1" applyBorder="1" applyAlignment="1" applyProtection="1">
      <alignment horizontal="center"/>
    </xf>
    <xf numFmtId="0" fontId="44" fillId="6" borderId="13" xfId="2" applyFont="1" applyFill="1" applyBorder="1" applyAlignment="1" applyProtection="1">
      <alignment horizontal="center"/>
    </xf>
    <xf numFmtId="0" fontId="45" fillId="6" borderId="0" xfId="2" applyFont="1" applyFill="1" applyBorder="1" applyAlignment="1" applyProtection="1">
      <alignment vertical="top"/>
      <protection locked="0"/>
    </xf>
    <xf numFmtId="0" fontId="34" fillId="6" borderId="7" xfId="2" applyFont="1" applyFill="1" applyBorder="1" applyAlignment="1" applyProtection="1">
      <alignment horizontal="left" indent="1"/>
    </xf>
    <xf numFmtId="0" fontId="35" fillId="6" borderId="1" xfId="2" applyFont="1" applyFill="1" applyBorder="1" applyAlignment="1" applyProtection="1">
      <alignment horizontal="left"/>
    </xf>
    <xf numFmtId="0" fontId="44" fillId="6" borderId="1" xfId="2" applyFont="1" applyFill="1" applyBorder="1" applyAlignment="1" applyProtection="1">
      <alignment horizontal="center"/>
    </xf>
    <xf numFmtId="0" fontId="44" fillId="6" borderId="14" xfId="2" applyFont="1" applyFill="1" applyBorder="1" applyAlignment="1" applyProtection="1">
      <alignment horizontal="center"/>
    </xf>
    <xf numFmtId="3" fontId="45" fillId="6" borderId="19" xfId="2" applyNumberFormat="1" applyFont="1" applyFill="1" applyBorder="1" applyAlignment="1" applyProtection="1">
      <alignment vertical="center"/>
    </xf>
    <xf numFmtId="3" fontId="45" fillId="6" borderId="57" xfId="2" applyNumberFormat="1" applyFont="1" applyFill="1" applyBorder="1" applyAlignment="1" applyProtection="1">
      <alignment vertical="center"/>
    </xf>
    <xf numFmtId="3" fontId="67" fillId="6" borderId="83" xfId="2" applyNumberFormat="1" applyFont="1" applyFill="1" applyBorder="1" applyAlignment="1" applyProtection="1">
      <alignment vertical="center"/>
    </xf>
    <xf numFmtId="3" fontId="45" fillId="6" borderId="83" xfId="2" applyNumberFormat="1" applyFont="1" applyFill="1" applyBorder="1" applyAlignment="1" applyProtection="1">
      <alignment vertical="center"/>
      <protection hidden="1"/>
    </xf>
    <xf numFmtId="3" fontId="45" fillId="6" borderId="0" xfId="2" applyNumberFormat="1" applyFont="1" applyFill="1" applyBorder="1" applyAlignment="1" applyProtection="1">
      <alignment vertical="center"/>
      <protection locked="0"/>
    </xf>
    <xf numFmtId="3" fontId="45" fillId="6" borderId="0" xfId="2" applyNumberFormat="1" applyFont="1" applyFill="1" applyBorder="1" applyAlignment="1" applyProtection="1">
      <alignment vertical="top"/>
      <protection hidden="1"/>
    </xf>
    <xf numFmtId="3" fontId="67" fillId="6" borderId="83" xfId="2" applyNumberFormat="1" applyFont="1" applyFill="1" applyBorder="1" applyAlignment="1" applyProtection="1">
      <alignment vertical="top"/>
    </xf>
    <xf numFmtId="164" fontId="45" fillId="6" borderId="12" xfId="2" applyNumberFormat="1" applyFont="1" applyFill="1" applyBorder="1" applyAlignment="1" applyProtection="1">
      <alignment horizontal="right" vertical="top"/>
    </xf>
    <xf numFmtId="3" fontId="45" fillId="6" borderId="19" xfId="2" applyNumberFormat="1" applyFont="1" applyFill="1" applyBorder="1" applyAlignment="1" applyProtection="1">
      <alignment vertical="center"/>
      <protection hidden="1"/>
    </xf>
    <xf numFmtId="0" fontId="31" fillId="6" borderId="30" xfId="2" applyFont="1" applyFill="1" applyBorder="1"/>
    <xf numFmtId="3" fontId="45" fillId="6" borderId="57" xfId="2" applyNumberFormat="1" applyFont="1" applyFill="1" applyBorder="1" applyAlignment="1" applyProtection="1">
      <alignment vertical="center"/>
      <protection hidden="1"/>
    </xf>
    <xf numFmtId="3" fontId="67" fillId="6" borderId="83" xfId="2" applyNumberFormat="1" applyFont="1" applyFill="1" applyBorder="1" applyAlignment="1" applyProtection="1">
      <alignment vertical="center"/>
      <protection hidden="1"/>
    </xf>
    <xf numFmtId="3" fontId="55" fillId="6" borderId="0" xfId="2" applyNumberFormat="1" applyFont="1" applyFill="1" applyBorder="1" applyAlignment="1" applyProtection="1">
      <alignment vertical="center"/>
    </xf>
    <xf numFmtId="0" fontId="45" fillId="6" borderId="0" xfId="2" applyFont="1" applyFill="1" applyBorder="1" applyAlignment="1" applyProtection="1">
      <alignment vertical="center"/>
      <protection hidden="1"/>
    </xf>
    <xf numFmtId="3" fontId="45" fillId="6" borderId="83" xfId="2" applyNumberFormat="1" applyFont="1" applyFill="1" applyBorder="1" applyAlignment="1" applyProtection="1">
      <alignment vertical="center"/>
    </xf>
    <xf numFmtId="0" fontId="45" fillId="6" borderId="35" xfId="2" applyFont="1" applyFill="1" applyBorder="1" applyAlignment="1" applyProtection="1">
      <alignment vertical="center"/>
      <protection locked="0"/>
    </xf>
    <xf numFmtId="3" fontId="45" fillId="6" borderId="29" xfId="2" applyNumberFormat="1" applyFont="1" applyFill="1" applyBorder="1" applyAlignment="1" applyProtection="1">
      <alignment vertical="center"/>
    </xf>
    <xf numFmtId="3" fontId="67" fillId="6" borderId="19" xfId="2" applyNumberFormat="1" applyFont="1" applyFill="1" applyBorder="1" applyAlignment="1" applyProtection="1">
      <alignment vertical="center"/>
    </xf>
    <xf numFmtId="3" fontId="67" fillId="6" borderId="29" xfId="2" applyNumberFormat="1" applyFont="1" applyFill="1" applyBorder="1" applyAlignment="1" applyProtection="1">
      <alignment vertical="center"/>
    </xf>
    <xf numFmtId="3" fontId="45" fillId="6" borderId="0" xfId="2" applyNumberFormat="1" applyFont="1" applyFill="1" applyBorder="1" applyAlignment="1" applyProtection="1">
      <alignment vertical="center"/>
    </xf>
    <xf numFmtId="0" fontId="45" fillId="6" borderId="0" xfId="2" applyFont="1" applyFill="1" applyAlignment="1" applyProtection="1">
      <alignment vertical="center"/>
      <protection locked="0"/>
    </xf>
    <xf numFmtId="0" fontId="34" fillId="6" borderId="7" xfId="2" applyFont="1" applyFill="1" applyBorder="1" applyAlignment="1" applyProtection="1">
      <alignment horizontal="left"/>
      <protection hidden="1"/>
    </xf>
    <xf numFmtId="3" fontId="66" fillId="6" borderId="10" xfId="2" applyNumberFormat="1" applyFont="1" applyFill="1" applyBorder="1" applyAlignment="1" applyProtection="1">
      <alignment vertical="center"/>
      <protection hidden="1"/>
    </xf>
    <xf numFmtId="0" fontId="47" fillId="6" borderId="24" xfId="2" applyFont="1" applyFill="1" applyBorder="1" applyAlignment="1" applyProtection="1">
      <alignment horizontal="left" vertical="center"/>
      <protection hidden="1"/>
    </xf>
    <xf numFmtId="3" fontId="48" fillId="6" borderId="25" xfId="2" applyNumberFormat="1" applyFont="1" applyFill="1" applyBorder="1" applyAlignment="1" applyProtection="1">
      <alignment horizontal="center" vertical="center"/>
      <protection hidden="1"/>
    </xf>
    <xf numFmtId="3" fontId="48" fillId="6" borderId="26" xfId="2" applyNumberFormat="1" applyFont="1" applyFill="1" applyBorder="1" applyAlignment="1" applyProtection="1">
      <alignment horizontal="center" vertical="center"/>
      <protection hidden="1"/>
    </xf>
    <xf numFmtId="3" fontId="48" fillId="6" borderId="88" xfId="2" applyNumberFormat="1" applyFont="1" applyFill="1" applyBorder="1" applyAlignment="1" applyProtection="1">
      <alignment horizontal="center" vertical="center"/>
      <protection hidden="1"/>
    </xf>
    <xf numFmtId="0" fontId="38" fillId="6" borderId="2" xfId="2" applyFont="1" applyFill="1" applyBorder="1" applyAlignment="1" applyProtection="1"/>
    <xf numFmtId="0" fontId="37" fillId="6" borderId="3" xfId="2" applyFont="1" applyFill="1" applyBorder="1" applyAlignment="1" applyProtection="1">
      <alignment horizontal="left"/>
    </xf>
    <xf numFmtId="3" fontId="35" fillId="6" borderId="2" xfId="2" applyNumberFormat="1" applyFont="1" applyFill="1" applyBorder="1" applyAlignment="1" applyProtection="1">
      <alignment horizontal="left" vertical="center" indent="1"/>
    </xf>
    <xf numFmtId="3" fontId="35" fillId="6" borderId="3" xfId="2" applyNumberFormat="1" applyFont="1" applyFill="1" applyBorder="1" applyAlignment="1" applyProtection="1">
      <alignment horizontal="left" vertical="center"/>
    </xf>
    <xf numFmtId="3" fontId="35" fillId="6" borderId="3" xfId="2" applyNumberFormat="1" applyFont="1" applyFill="1" applyBorder="1" applyAlignment="1" applyProtection="1">
      <alignment vertical="center"/>
    </xf>
    <xf numFmtId="3" fontId="35" fillId="6" borderId="13" xfId="2" applyNumberFormat="1" applyFont="1" applyFill="1" applyBorder="1" applyAlignment="1" applyProtection="1">
      <alignment horizontal="right" vertical="center"/>
    </xf>
    <xf numFmtId="0" fontId="38" fillId="6" borderId="5" xfId="2" applyFont="1" applyFill="1" applyBorder="1" applyAlignment="1" applyProtection="1"/>
    <xf numFmtId="0" fontId="49" fillId="6" borderId="0" xfId="1" applyFont="1" applyFill="1" applyBorder="1" applyAlignment="1" applyProtection="1">
      <alignment horizontal="left" indent="2"/>
    </xf>
    <xf numFmtId="3" fontId="35" fillId="6" borderId="7" xfId="2" applyNumberFormat="1" applyFont="1" applyFill="1" applyBorder="1" applyAlignment="1" applyProtection="1">
      <alignment horizontal="left" vertical="center" indent="1"/>
    </xf>
    <xf numFmtId="3" fontId="35" fillId="6" borderId="1" xfId="2" applyNumberFormat="1" applyFont="1" applyFill="1" applyBorder="1" applyAlignment="1" applyProtection="1">
      <alignment horizontal="left" vertical="center"/>
    </xf>
    <xf numFmtId="3" fontId="35" fillId="6" borderId="1" xfId="2" applyNumberFormat="1" applyFont="1" applyFill="1" applyBorder="1" applyAlignment="1" applyProtection="1">
      <alignment vertical="center"/>
    </xf>
    <xf numFmtId="3" fontId="35" fillId="6" borderId="14" xfId="2" applyNumberFormat="1" applyFont="1" applyFill="1" applyBorder="1" applyAlignment="1" applyProtection="1">
      <alignment vertical="center"/>
    </xf>
    <xf numFmtId="0" fontId="34" fillId="6" borderId="7" xfId="2" applyFont="1" applyFill="1" applyBorder="1" applyAlignment="1" applyProtection="1">
      <alignment horizontal="left"/>
    </xf>
    <xf numFmtId="3" fontId="48" fillId="6" borderId="27" xfId="2" applyNumberFormat="1" applyFont="1" applyFill="1" applyBorder="1" applyAlignment="1" applyProtection="1">
      <alignment horizontal="center" vertical="center"/>
      <protection hidden="1"/>
    </xf>
    <xf numFmtId="0" fontId="35" fillId="6" borderId="2" xfId="2" applyFont="1" applyFill="1" applyBorder="1" applyAlignment="1" applyProtection="1">
      <alignment horizontal="left" vertical="center"/>
    </xf>
    <xf numFmtId="0" fontId="34" fillId="6" borderId="3" xfId="2" applyFont="1" applyFill="1" applyBorder="1" applyAlignment="1" applyProtection="1">
      <alignment horizontal="left" indent="2"/>
    </xf>
    <xf numFmtId="3" fontId="66" fillId="6" borderId="32" xfId="2" applyNumberFormat="1" applyFont="1" applyFill="1" applyBorder="1" applyProtection="1"/>
    <xf numFmtId="0" fontId="34" fillId="6" borderId="7" xfId="2" applyFont="1" applyFill="1" applyBorder="1" applyAlignment="1" applyProtection="1">
      <alignment vertical="center"/>
    </xf>
    <xf numFmtId="0" fontId="35" fillId="6" borderId="1" xfId="2" applyFont="1" applyFill="1" applyBorder="1" applyAlignment="1" applyProtection="1">
      <alignment horizontal="left" indent="2"/>
    </xf>
    <xf numFmtId="164" fontId="45" fillId="6" borderId="33" xfId="2" applyNumberFormat="1" applyFont="1" applyFill="1" applyBorder="1" applyAlignment="1" applyProtection="1">
      <alignment horizontal="right"/>
    </xf>
    <xf numFmtId="0" fontId="31" fillId="6" borderId="24" xfId="2" applyFont="1" applyFill="1" applyBorder="1" applyAlignment="1" applyProtection="1">
      <alignment vertical="center"/>
      <protection hidden="1"/>
    </xf>
    <xf numFmtId="0" fontId="71" fillId="6" borderId="2" xfId="2" applyFont="1" applyFill="1" applyBorder="1" applyAlignment="1" applyProtection="1">
      <alignment vertical="center"/>
    </xf>
    <xf numFmtId="0" fontId="34" fillId="6" borderId="0" xfId="2" applyFont="1" applyFill="1" applyBorder="1" applyAlignment="1" applyProtection="1">
      <alignment horizontal="left" indent="2"/>
    </xf>
    <xf numFmtId="3" fontId="34" fillId="6" borderId="25" xfId="2" applyNumberFormat="1" applyFont="1" applyFill="1" applyBorder="1" applyAlignment="1" applyProtection="1">
      <alignment horizontal="left" vertical="center" indent="1"/>
    </xf>
    <xf numFmtId="3" fontId="40" fillId="6" borderId="26" xfId="2" applyNumberFormat="1" applyFont="1" applyFill="1" applyBorder="1" applyProtection="1"/>
    <xf numFmtId="3" fontId="40" fillId="6" borderId="27" xfId="2" applyNumberFormat="1" applyFont="1" applyFill="1" applyBorder="1" applyProtection="1"/>
    <xf numFmtId="0" fontId="34" fillId="6" borderId="34" xfId="2" applyFont="1" applyFill="1" applyBorder="1" applyAlignment="1" applyProtection="1">
      <alignment horizontal="left" vertical="center"/>
      <protection locked="0"/>
    </xf>
    <xf numFmtId="0" fontId="31" fillId="6" borderId="35" xfId="2" applyFont="1" applyFill="1" applyBorder="1" applyProtection="1"/>
    <xf numFmtId="0" fontId="31" fillId="6" borderId="35" xfId="2" applyFont="1" applyFill="1" applyBorder="1"/>
    <xf numFmtId="0" fontId="35" fillId="6" borderId="40" xfId="2" applyFont="1" applyFill="1" applyBorder="1" applyAlignment="1" applyProtection="1"/>
    <xf numFmtId="3" fontId="40" fillId="6" borderId="10" xfId="2" applyNumberFormat="1" applyFont="1" applyFill="1" applyBorder="1" applyAlignment="1" applyProtection="1">
      <alignment vertical="center"/>
    </xf>
    <xf numFmtId="0" fontId="35" fillId="6" borderId="34" xfId="2" applyFont="1" applyFill="1" applyBorder="1" applyAlignment="1" applyProtection="1">
      <alignment vertical="center"/>
    </xf>
    <xf numFmtId="0" fontId="35" fillId="6" borderId="28" xfId="2" applyFont="1" applyFill="1" applyBorder="1" applyAlignment="1">
      <alignment horizontal="right"/>
    </xf>
    <xf numFmtId="0" fontId="35" fillId="6" borderId="58" xfId="2" applyFont="1" applyFill="1" applyBorder="1" applyAlignment="1">
      <alignment horizontal="right"/>
    </xf>
    <xf numFmtId="0" fontId="35" fillId="6" borderId="38" xfId="2" applyFont="1" applyFill="1" applyBorder="1" applyAlignment="1" applyProtection="1">
      <alignment horizontal="left" vertical="center"/>
      <protection locked="0"/>
    </xf>
    <xf numFmtId="0" fontId="31" fillId="6" borderId="23" xfId="2" applyFont="1" applyFill="1" applyBorder="1" applyProtection="1"/>
    <xf numFmtId="0" fontId="35" fillId="6" borderId="5" xfId="2" applyFont="1" applyFill="1" applyBorder="1" applyAlignment="1" applyProtection="1">
      <alignment horizontal="left" vertical="center"/>
      <protection locked="0"/>
    </xf>
    <xf numFmtId="0" fontId="34" fillId="6" borderId="34" xfId="2" quotePrefix="1" applyFont="1" applyFill="1" applyBorder="1" applyAlignment="1" applyProtection="1">
      <alignment horizontal="left" vertical="center"/>
    </xf>
    <xf numFmtId="0" fontId="35" fillId="6" borderId="38" xfId="2" applyFont="1" applyFill="1" applyBorder="1" applyAlignment="1" applyProtection="1">
      <alignment vertical="center"/>
    </xf>
    <xf numFmtId="0" fontId="35" fillId="6" borderId="71" xfId="2" applyFont="1" applyFill="1" applyBorder="1" applyAlignment="1" applyProtection="1">
      <alignment vertical="center"/>
    </xf>
    <xf numFmtId="0" fontId="31" fillId="6" borderId="58" xfId="2" applyFont="1" applyFill="1" applyBorder="1" applyProtection="1"/>
    <xf numFmtId="0" fontId="35" fillId="6" borderId="71" xfId="2" applyFont="1" applyFill="1" applyBorder="1" applyAlignment="1" applyProtection="1">
      <alignment vertical="center"/>
      <protection locked="0"/>
    </xf>
    <xf numFmtId="0" fontId="31" fillId="6" borderId="58" xfId="2" applyFont="1" applyFill="1" applyBorder="1" applyProtection="1">
      <protection locked="0"/>
    </xf>
    <xf numFmtId="9" fontId="34" fillId="6" borderId="93" xfId="3" applyFont="1" applyFill="1" applyBorder="1" applyAlignment="1" applyProtection="1">
      <alignment horizontal="left" indent="1"/>
      <protection hidden="1"/>
    </xf>
    <xf numFmtId="0" fontId="33" fillId="6" borderId="88" xfId="2" applyFont="1" applyFill="1" applyBorder="1" applyProtection="1"/>
    <xf numFmtId="0" fontId="35" fillId="6" borderId="5" xfId="2" applyFont="1" applyFill="1" applyBorder="1" applyAlignment="1" applyProtection="1">
      <alignment vertical="center"/>
    </xf>
    <xf numFmtId="0" fontId="35" fillId="6" borderId="0" xfId="2" applyFont="1" applyFill="1" applyBorder="1" applyAlignment="1" applyProtection="1">
      <alignment horizontal="left"/>
    </xf>
    <xf numFmtId="0" fontId="31" fillId="6" borderId="0" xfId="2" applyFont="1" applyFill="1" applyBorder="1" applyAlignment="1" applyProtection="1">
      <alignment vertical="center"/>
      <protection hidden="1"/>
    </xf>
    <xf numFmtId="0" fontId="34" fillId="6" borderId="0" xfId="2" applyFont="1" applyFill="1" applyBorder="1" applyAlignment="1" applyProtection="1">
      <alignment horizontal="left" indent="2"/>
      <protection hidden="1"/>
    </xf>
    <xf numFmtId="0" fontId="70" fillId="6" borderId="5" xfId="0" applyFont="1" applyFill="1" applyBorder="1" applyAlignment="1" applyProtection="1">
      <alignment vertical="center"/>
      <protection locked="0"/>
    </xf>
    <xf numFmtId="0" fontId="44" fillId="6" borderId="0" xfId="2" applyFont="1" applyFill="1" applyBorder="1" applyAlignment="1" applyProtection="1">
      <alignment vertical="top"/>
    </xf>
    <xf numFmtId="0" fontId="35" fillId="6" borderId="43" xfId="2" applyFont="1" applyFill="1" applyBorder="1" applyAlignment="1" applyProtection="1">
      <alignment vertical="center"/>
    </xf>
    <xf numFmtId="0" fontId="35" fillId="6" borderId="36" xfId="2" applyFont="1" applyFill="1" applyBorder="1" applyAlignment="1" applyProtection="1">
      <alignment vertical="center"/>
    </xf>
    <xf numFmtId="0" fontId="35" fillId="6" borderId="34" xfId="2" applyFont="1" applyFill="1" applyBorder="1" applyAlignment="1" applyProtection="1">
      <alignment horizontal="left" vertical="center"/>
    </xf>
    <xf numFmtId="0" fontId="35" fillId="6" borderId="35" xfId="2" applyFont="1" applyFill="1" applyBorder="1" applyAlignment="1" applyProtection="1">
      <alignment vertical="top"/>
    </xf>
    <xf numFmtId="0" fontId="35" fillId="6" borderId="15" xfId="2" applyFont="1" applyFill="1" applyBorder="1" applyAlignment="1" applyProtection="1">
      <alignment horizontal="left" vertical="center"/>
      <protection locked="0"/>
    </xf>
    <xf numFmtId="0" fontId="35" fillId="6" borderId="45" xfId="2" applyFont="1" applyFill="1" applyBorder="1" applyAlignment="1" applyProtection="1">
      <alignment vertical="top"/>
      <protection locked="0"/>
    </xf>
    <xf numFmtId="0" fontId="35" fillId="6" borderId="46" xfId="2" applyFont="1" applyFill="1" applyBorder="1" applyAlignment="1" applyProtection="1">
      <alignment horizontal="left" vertical="center"/>
      <protection locked="0"/>
    </xf>
    <xf numFmtId="0" fontId="35" fillId="6" borderId="47" xfId="2" applyFont="1" applyFill="1" applyBorder="1" applyAlignment="1" applyProtection="1">
      <alignment vertical="top"/>
      <protection locked="0"/>
    </xf>
    <xf numFmtId="0" fontId="35" fillId="6" borderId="46" xfId="2" applyFont="1" applyFill="1" applyBorder="1" applyAlignment="1" applyProtection="1">
      <alignment vertical="center"/>
      <protection locked="0"/>
    </xf>
    <xf numFmtId="0" fontId="35" fillId="6" borderId="47" xfId="2" applyFont="1" applyFill="1" applyBorder="1" applyAlignment="1" applyProtection="1">
      <alignment horizontal="left"/>
      <protection locked="0"/>
    </xf>
    <xf numFmtId="0" fontId="35" fillId="6" borderId="94" xfId="2" applyFont="1" applyFill="1" applyBorder="1" applyAlignment="1" applyProtection="1">
      <alignment vertical="center"/>
      <protection locked="0"/>
    </xf>
    <xf numFmtId="0" fontId="35" fillId="6" borderId="95" xfId="2" applyFont="1" applyFill="1" applyBorder="1" applyAlignment="1" applyProtection="1">
      <alignment horizontal="left"/>
      <protection locked="0"/>
    </xf>
    <xf numFmtId="0" fontId="34" fillId="6" borderId="93" xfId="2" applyFont="1" applyFill="1" applyBorder="1" applyAlignment="1" applyProtection="1">
      <alignment horizontal="left"/>
    </xf>
    <xf numFmtId="0" fontId="35" fillId="6" borderId="88" xfId="2" applyFont="1" applyFill="1" applyBorder="1" applyAlignment="1" applyProtection="1">
      <alignment horizontal="left"/>
    </xf>
    <xf numFmtId="0" fontId="31" fillId="6" borderId="3" xfId="2" applyFont="1" applyFill="1" applyBorder="1" applyProtection="1">
      <protection hidden="1"/>
    </xf>
    <xf numFmtId="0" fontId="34" fillId="6" borderId="88" xfId="2" applyFont="1" applyFill="1" applyBorder="1" applyAlignment="1" applyProtection="1">
      <alignment horizontal="left" indent="2"/>
      <protection hidden="1"/>
    </xf>
    <xf numFmtId="0" fontId="29" fillId="6" borderId="2" xfId="2" applyFont="1" applyFill="1" applyBorder="1" applyAlignment="1" applyProtection="1">
      <alignment horizontal="left"/>
    </xf>
    <xf numFmtId="0" fontId="35" fillId="6" borderId="48" xfId="2" applyFont="1" applyFill="1" applyBorder="1" applyAlignment="1" applyProtection="1">
      <alignment horizontal="left" vertical="center"/>
      <protection locked="0"/>
    </xf>
    <xf numFmtId="0" fontId="34" fillId="6" borderId="34" xfId="2" applyFont="1" applyFill="1" applyBorder="1" applyAlignment="1" applyProtection="1">
      <alignment vertical="center"/>
    </xf>
    <xf numFmtId="0" fontId="35" fillId="6" borderId="35" xfId="2" applyFont="1" applyFill="1" applyBorder="1" applyAlignment="1" applyProtection="1">
      <alignment horizontal="left"/>
    </xf>
    <xf numFmtId="0" fontId="34" fillId="6" borderId="25" xfId="2" applyFont="1" applyFill="1" applyBorder="1" applyAlignment="1" applyProtection="1">
      <alignment horizontal="left" vertical="center"/>
    </xf>
    <xf numFmtId="0" fontId="56" fillId="6" borderId="26" xfId="2" applyFont="1" applyFill="1" applyBorder="1" applyAlignment="1" applyProtection="1">
      <alignment vertical="top"/>
    </xf>
    <xf numFmtId="0" fontId="34" fillId="6" borderId="2" xfId="2" applyFont="1" applyFill="1" applyBorder="1" applyAlignment="1" applyProtection="1">
      <alignment vertical="center"/>
      <protection hidden="1"/>
    </xf>
    <xf numFmtId="0" fontId="34" fillId="6" borderId="3" xfId="2" applyFont="1" applyFill="1" applyBorder="1" applyAlignment="1" applyProtection="1">
      <alignment horizontal="left" indent="2"/>
      <protection hidden="1"/>
    </xf>
    <xf numFmtId="0" fontId="34" fillId="6" borderId="86" xfId="2" applyFont="1" applyFill="1" applyBorder="1" applyAlignment="1" applyProtection="1">
      <alignment vertical="center"/>
      <protection hidden="1"/>
    </xf>
    <xf numFmtId="0" fontId="34" fillId="6" borderId="85" xfId="2" applyFont="1" applyFill="1" applyBorder="1" applyAlignment="1" applyProtection="1">
      <alignment horizontal="left" indent="2"/>
      <protection hidden="1"/>
    </xf>
    <xf numFmtId="0" fontId="34" fillId="6" borderId="25" xfId="2" applyFont="1" applyFill="1" applyBorder="1" applyAlignment="1" applyProtection="1">
      <alignment vertical="center"/>
    </xf>
    <xf numFmtId="0" fontId="34" fillId="6" borderId="26" xfId="2" applyFont="1" applyFill="1" applyBorder="1" applyProtection="1"/>
    <xf numFmtId="0" fontId="34" fillId="6" borderId="93" xfId="2" applyFont="1" applyFill="1" applyBorder="1" applyAlignment="1" applyProtection="1">
      <alignment vertical="center"/>
      <protection hidden="1"/>
    </xf>
    <xf numFmtId="0" fontId="33" fillId="6" borderId="2" xfId="2" applyFont="1" applyFill="1" applyBorder="1" applyAlignment="1" applyProtection="1">
      <alignment horizontal="left" vertical="center"/>
    </xf>
    <xf numFmtId="0" fontId="34" fillId="6" borderId="1" xfId="2" applyFont="1" applyFill="1" applyBorder="1" applyAlignment="1" applyProtection="1">
      <alignment horizontal="left" indent="2"/>
    </xf>
    <xf numFmtId="0" fontId="34" fillId="6" borderId="2" xfId="2" applyFont="1" applyFill="1" applyBorder="1" applyAlignment="1" applyProtection="1">
      <alignment vertical="center"/>
    </xf>
    <xf numFmtId="0" fontId="35" fillId="6" borderId="3" xfId="2" applyFont="1" applyFill="1" applyBorder="1" applyAlignment="1" applyProtection="1">
      <alignment horizontal="left"/>
    </xf>
    <xf numFmtId="0" fontId="34" fillId="6" borderId="43" xfId="2" applyFont="1" applyFill="1" applyBorder="1" applyAlignment="1" applyProtection="1">
      <alignment vertical="center"/>
    </xf>
    <xf numFmtId="0" fontId="34" fillId="6" borderId="50" xfId="2" applyFont="1" applyFill="1" applyBorder="1" applyAlignment="1" applyProtection="1">
      <alignment horizontal="left"/>
    </xf>
    <xf numFmtId="0" fontId="35" fillId="6" borderId="37" xfId="2" applyFont="1" applyFill="1" applyBorder="1" applyAlignment="1" applyProtection="1">
      <alignment horizontal="left"/>
    </xf>
    <xf numFmtId="0" fontId="34" fillId="6" borderId="38" xfId="2" applyFont="1" applyFill="1" applyBorder="1" applyAlignment="1" applyProtection="1">
      <alignment vertical="center"/>
      <protection hidden="1"/>
    </xf>
    <xf numFmtId="0" fontId="41" fillId="6" borderId="23" xfId="2" applyFont="1" applyFill="1" applyBorder="1" applyAlignment="1" applyProtection="1">
      <alignment horizontal="left"/>
      <protection hidden="1"/>
    </xf>
    <xf numFmtId="0" fontId="41" fillId="6" borderId="0" xfId="2" quotePrefix="1" applyFont="1" applyFill="1" applyBorder="1" applyAlignment="1" applyProtection="1">
      <alignment horizontal="left"/>
      <protection hidden="1"/>
    </xf>
    <xf numFmtId="0" fontId="41" fillId="6" borderId="0" xfId="2" applyFont="1" applyFill="1" applyBorder="1" applyAlignment="1" applyProtection="1">
      <alignment horizontal="left"/>
      <protection hidden="1"/>
    </xf>
    <xf numFmtId="0" fontId="34" fillId="6" borderId="86" xfId="2" applyFont="1" applyFill="1" applyBorder="1" applyAlignment="1" applyProtection="1">
      <alignment vertical="center"/>
    </xf>
    <xf numFmtId="0" fontId="44" fillId="6" borderId="1" xfId="2" applyFont="1" applyFill="1" applyBorder="1" applyProtection="1"/>
    <xf numFmtId="0" fontId="34" fillId="6" borderId="0" xfId="2" applyFont="1" applyFill="1" applyBorder="1" applyAlignment="1" applyProtection="1">
      <alignment horizontal="left" vertical="center"/>
    </xf>
    <xf numFmtId="3" fontId="40" fillId="6" borderId="9" xfId="2" applyNumberFormat="1" applyFont="1" applyFill="1" applyBorder="1" applyAlignment="1" applyProtection="1">
      <alignment vertical="center"/>
    </xf>
    <xf numFmtId="3" fontId="40" fillId="6" borderId="11" xfId="2" applyNumberFormat="1" applyFont="1" applyFill="1" applyBorder="1" applyAlignment="1" applyProtection="1">
      <alignment vertical="center"/>
    </xf>
    <xf numFmtId="3" fontId="40" fillId="6" borderId="32" xfId="2" applyNumberFormat="1" applyFont="1" applyFill="1" applyBorder="1" applyAlignment="1" applyProtection="1">
      <alignment vertical="center"/>
      <protection hidden="1"/>
    </xf>
    <xf numFmtId="0" fontId="31" fillId="6" borderId="23" xfId="2" applyFont="1" applyFill="1" applyBorder="1"/>
    <xf numFmtId="0" fontId="35" fillId="6" borderId="35" xfId="2" applyFont="1" applyFill="1" applyBorder="1" applyAlignment="1">
      <alignment horizontal="right"/>
    </xf>
    <xf numFmtId="0" fontId="34" fillId="6" borderId="23" xfId="2" applyFont="1" applyFill="1" applyBorder="1" applyAlignment="1" applyProtection="1">
      <alignment horizontal="right"/>
      <protection locked="0"/>
    </xf>
    <xf numFmtId="0" fontId="35" fillId="6" borderId="23" xfId="2" applyFont="1" applyFill="1" applyBorder="1" applyAlignment="1" applyProtection="1">
      <alignment horizontal="right"/>
    </xf>
    <xf numFmtId="164" fontId="35" fillId="6" borderId="30" xfId="3" applyNumberFormat="1" applyFont="1" applyFill="1" applyBorder="1" applyAlignment="1" applyProtection="1">
      <alignment horizontal="center"/>
      <protection locked="0"/>
    </xf>
    <xf numFmtId="0" fontId="35" fillId="6" borderId="58" xfId="2" applyFont="1" applyFill="1" applyBorder="1" applyAlignment="1" applyProtection="1">
      <alignment horizontal="right"/>
    </xf>
    <xf numFmtId="0" fontId="35" fillId="6" borderId="0" xfId="2" applyFont="1" applyFill="1" applyBorder="1" applyAlignment="1" applyProtection="1">
      <alignment horizontal="right"/>
      <protection locked="0"/>
    </xf>
    <xf numFmtId="9" fontId="34" fillId="6" borderId="87" xfId="3" applyFont="1" applyFill="1" applyBorder="1" applyAlignment="1" applyProtection="1">
      <alignment horizontal="right" indent="1"/>
      <protection hidden="1"/>
    </xf>
    <xf numFmtId="0" fontId="53" fillId="6" borderId="0" xfId="0" applyFont="1" applyFill="1" applyBorder="1" applyAlignment="1" applyProtection="1">
      <alignment horizontal="right" vertical="center"/>
    </xf>
    <xf numFmtId="0" fontId="34" fillId="6" borderId="0" xfId="2" applyFont="1" applyFill="1" applyBorder="1" applyAlignment="1" applyProtection="1">
      <alignment horizontal="right" indent="2"/>
      <protection hidden="1"/>
    </xf>
    <xf numFmtId="9" fontId="36" fillId="6" borderId="35" xfId="2" applyNumberFormat="1" applyFont="1" applyFill="1" applyBorder="1" applyAlignment="1" applyProtection="1">
      <alignment horizontal="center" vertical="center"/>
      <protection locked="0" hidden="1"/>
    </xf>
    <xf numFmtId="9" fontId="36" fillId="6" borderId="36" xfId="2" applyNumberFormat="1" applyFont="1" applyFill="1" applyBorder="1" applyAlignment="1" applyProtection="1">
      <alignment horizontal="center" vertical="center"/>
      <protection locked="0" hidden="1"/>
    </xf>
    <xf numFmtId="9" fontId="36" fillId="6" borderId="52" xfId="2" applyNumberFormat="1" applyFont="1" applyFill="1" applyBorder="1" applyAlignment="1" applyProtection="1">
      <alignment horizontal="center" vertical="center"/>
      <protection locked="0" hidden="1"/>
    </xf>
    <xf numFmtId="9" fontId="36" fillId="6" borderId="0" xfId="2" applyNumberFormat="1" applyFont="1" applyFill="1" applyBorder="1" applyAlignment="1" applyProtection="1">
      <alignment horizontal="center" vertical="center"/>
      <protection locked="0" hidden="1"/>
    </xf>
    <xf numFmtId="9" fontId="36" fillId="6" borderId="6" xfId="2" applyNumberFormat="1" applyFont="1" applyFill="1" applyBorder="1" applyAlignment="1" applyProtection="1">
      <alignment horizontal="center" vertical="center"/>
      <protection locked="0" hidden="1"/>
    </xf>
    <xf numFmtId="3" fontId="40" fillId="6" borderId="9" xfId="2" applyNumberFormat="1" applyFont="1" applyFill="1" applyBorder="1" applyAlignment="1" applyProtection="1">
      <alignment vertical="center"/>
      <protection hidden="1"/>
    </xf>
    <xf numFmtId="3" fontId="66" fillId="6" borderId="83" xfId="2" applyNumberFormat="1" applyFont="1" applyFill="1" applyBorder="1" applyAlignment="1" applyProtection="1">
      <alignment vertical="center"/>
      <protection hidden="1"/>
    </xf>
    <xf numFmtId="3" fontId="54" fillId="6" borderId="0" xfId="2" applyNumberFormat="1" applyFont="1" applyFill="1" applyBorder="1" applyAlignment="1" applyProtection="1">
      <alignment vertical="center"/>
      <protection hidden="1"/>
    </xf>
    <xf numFmtId="3" fontId="48" fillId="6" borderId="0" xfId="2" applyNumberFormat="1" applyFont="1" applyFill="1" applyBorder="1" applyAlignment="1" applyProtection="1">
      <alignment horizontal="center" vertical="center"/>
      <protection hidden="1"/>
    </xf>
    <xf numFmtId="3" fontId="34" fillId="6" borderId="0" xfId="2" applyNumberFormat="1" applyFont="1" applyFill="1" applyBorder="1" applyAlignment="1" applyProtection="1">
      <alignment horizontal="left" vertical="center" indent="1"/>
    </xf>
    <xf numFmtId="3" fontId="40" fillId="6" borderId="0" xfId="2" applyNumberFormat="1" applyFont="1" applyFill="1" applyBorder="1" applyAlignment="1" applyProtection="1">
      <alignment vertical="center" wrapText="1"/>
    </xf>
    <xf numFmtId="0" fontId="40" fillId="6" borderId="0" xfId="2" applyFont="1" applyFill="1" applyBorder="1" applyAlignment="1" applyProtection="1">
      <alignment vertical="center"/>
    </xf>
    <xf numFmtId="3" fontId="40" fillId="6" borderId="0" xfId="2" applyNumberFormat="1" applyFont="1" applyFill="1" applyBorder="1" applyAlignment="1" applyProtection="1">
      <alignment vertical="center"/>
    </xf>
    <xf numFmtId="3" fontId="40" fillId="6" borderId="92" xfId="2" applyNumberFormat="1" applyFont="1" applyFill="1" applyBorder="1" applyAlignment="1" applyProtection="1">
      <alignment vertical="center" wrapText="1"/>
    </xf>
    <xf numFmtId="0" fontId="52" fillId="6" borderId="88" xfId="0" applyFont="1" applyFill="1" applyBorder="1" applyAlignment="1" applyProtection="1">
      <alignment horizontal="center" vertical="center" wrapText="1"/>
    </xf>
    <xf numFmtId="0" fontId="34" fillId="6" borderId="87" xfId="2" applyFont="1" applyFill="1" applyBorder="1" applyAlignment="1" applyProtection="1">
      <alignment horizontal="right" indent="2"/>
    </xf>
    <xf numFmtId="0" fontId="34" fillId="6" borderId="87" xfId="2" applyFont="1" applyFill="1" applyBorder="1" applyAlignment="1" applyProtection="1">
      <alignment horizontal="right" indent="2"/>
      <protection hidden="1"/>
    </xf>
    <xf numFmtId="0" fontId="52" fillId="6" borderId="0" xfId="0" applyFont="1" applyFill="1" applyBorder="1" applyAlignment="1" applyProtection="1">
      <alignment horizontal="center" vertical="center" wrapText="1"/>
    </xf>
    <xf numFmtId="3" fontId="40" fillId="6" borderId="1" xfId="0" applyNumberFormat="1" applyFont="1" applyFill="1" applyBorder="1" applyAlignment="1" applyProtection="1">
      <alignment horizontal="right" vertical="top"/>
      <protection hidden="1"/>
    </xf>
    <xf numFmtId="3" fontId="40" fillId="6" borderId="11" xfId="0" applyNumberFormat="1" applyFont="1" applyFill="1" applyBorder="1" applyAlignment="1" applyProtection="1">
      <alignment horizontal="right" vertical="top"/>
      <protection hidden="1"/>
    </xf>
    <xf numFmtId="3" fontId="40" fillId="6" borderId="1" xfId="0" applyNumberFormat="1" applyFont="1" applyFill="1" applyBorder="1" applyAlignment="1" applyProtection="1">
      <alignment horizontal="right" vertical="center"/>
      <protection hidden="1"/>
    </xf>
    <xf numFmtId="0" fontId="56" fillId="6" borderId="1" xfId="2" applyFont="1" applyFill="1" applyBorder="1" applyAlignment="1" applyProtection="1">
      <alignment horizontal="right"/>
    </xf>
    <xf numFmtId="3" fontId="40" fillId="6" borderId="87" xfId="0" applyNumberFormat="1" applyFont="1" applyFill="1" applyBorder="1" applyAlignment="1" applyProtection="1">
      <alignment horizontal="right" vertical="center"/>
      <protection hidden="1"/>
    </xf>
    <xf numFmtId="0" fontId="34" fillId="6" borderId="88" xfId="2" applyFont="1" applyFill="1" applyBorder="1" applyAlignment="1" applyProtection="1">
      <alignment horizontal="right" indent="2"/>
      <protection hidden="1"/>
    </xf>
    <xf numFmtId="49" fontId="69" fillId="6" borderId="1" xfId="0" applyNumberFormat="1" applyFont="1" applyFill="1" applyBorder="1" applyAlignment="1" applyProtection="1">
      <alignment horizontal="center" vertical="center" wrapText="1"/>
    </xf>
    <xf numFmtId="49" fontId="69" fillId="6" borderId="26" xfId="0" applyNumberFormat="1" applyFont="1" applyFill="1" applyBorder="1" applyAlignment="1" applyProtection="1">
      <alignment horizontal="center" vertical="center" wrapText="1"/>
    </xf>
    <xf numFmtId="0" fontId="34" fillId="6" borderId="6" xfId="2" applyFont="1" applyFill="1" applyBorder="1" applyAlignment="1" applyProtection="1">
      <alignment horizontal="right" indent="2"/>
      <protection hidden="1"/>
    </xf>
    <xf numFmtId="0" fontId="34" fillId="6" borderId="3" xfId="2" applyFont="1" applyFill="1" applyBorder="1" applyAlignment="1" applyProtection="1">
      <alignment horizontal="right" indent="2"/>
    </xf>
    <xf numFmtId="0" fontId="34" fillId="6" borderId="1" xfId="2" applyFont="1" applyFill="1" applyBorder="1" applyAlignment="1" applyProtection="1">
      <alignment horizontal="right" indent="2"/>
    </xf>
    <xf numFmtId="3" fontId="58" fillId="6" borderId="3" xfId="2" applyNumberFormat="1" applyFont="1" applyFill="1" applyBorder="1" applyAlignment="1" applyProtection="1"/>
    <xf numFmtId="3" fontId="40" fillId="6" borderId="83" xfId="2" applyNumberFormat="1" applyFont="1" applyFill="1" applyBorder="1" applyAlignment="1" applyProtection="1">
      <alignment vertical="center"/>
    </xf>
    <xf numFmtId="0" fontId="34" fillId="6" borderId="25" xfId="2" applyFont="1" applyFill="1" applyBorder="1" applyAlignment="1" applyProtection="1">
      <alignment horizontal="left" vertical="center" indent="1"/>
    </xf>
    <xf numFmtId="0" fontId="31" fillId="6" borderId="1" xfId="2" applyFont="1" applyFill="1" applyBorder="1" applyAlignment="1" applyProtection="1">
      <alignment vertical="center"/>
    </xf>
    <xf numFmtId="3" fontId="40" fillId="6" borderId="1" xfId="2" applyNumberFormat="1" applyFont="1" applyFill="1" applyBorder="1" applyAlignment="1" applyProtection="1">
      <alignment vertical="center"/>
    </xf>
    <xf numFmtId="3" fontId="40" fillId="6" borderId="27" xfId="2" applyNumberFormat="1" applyFont="1" applyFill="1" applyBorder="1" applyAlignment="1" applyProtection="1">
      <alignment vertical="center"/>
    </xf>
    <xf numFmtId="3" fontId="40" fillId="6" borderId="10" xfId="2" applyNumberFormat="1" applyFont="1" applyFill="1" applyBorder="1" applyAlignment="1" applyProtection="1">
      <alignment vertical="center"/>
      <protection hidden="1"/>
    </xf>
    <xf numFmtId="3" fontId="40" fillId="6" borderId="44" xfId="2" applyNumberFormat="1" applyFont="1" applyFill="1" applyBorder="1" applyAlignment="1" applyProtection="1">
      <alignment vertical="center"/>
      <protection locked="0"/>
    </xf>
    <xf numFmtId="3" fontId="40" fillId="6" borderId="11" xfId="2" applyNumberFormat="1" applyFont="1" applyFill="1" applyBorder="1" applyAlignment="1" applyProtection="1">
      <alignment vertical="center"/>
      <protection hidden="1"/>
    </xf>
    <xf numFmtId="0" fontId="34" fillId="6" borderId="93" xfId="2" applyFont="1" applyFill="1" applyBorder="1" applyAlignment="1" applyProtection="1">
      <alignment horizontal="right" indent="2"/>
      <protection hidden="1"/>
    </xf>
    <xf numFmtId="0" fontId="34" fillId="6" borderId="83" xfId="2" applyFont="1" applyFill="1" applyBorder="1" applyAlignment="1" applyProtection="1">
      <alignment horizontal="right" indent="2"/>
      <protection hidden="1"/>
    </xf>
    <xf numFmtId="3" fontId="57" fillId="6" borderId="93" xfId="2" applyNumberFormat="1" applyFont="1" applyFill="1" applyBorder="1" applyAlignment="1" applyProtection="1">
      <alignment vertical="center"/>
      <protection hidden="1"/>
    </xf>
    <xf numFmtId="3" fontId="57" fillId="6" borderId="83" xfId="2" applyNumberFormat="1" applyFont="1" applyFill="1" applyBorder="1" applyAlignment="1" applyProtection="1">
      <alignment vertical="center"/>
      <protection hidden="1"/>
    </xf>
    <xf numFmtId="3" fontId="57" fillId="6" borderId="0" xfId="2" applyNumberFormat="1" applyFont="1" applyFill="1" applyBorder="1" applyAlignment="1" applyProtection="1">
      <alignment vertical="center"/>
      <protection hidden="1"/>
    </xf>
    <xf numFmtId="3" fontId="57" fillId="6" borderId="5" xfId="2" applyNumberFormat="1" applyFont="1" applyFill="1" applyBorder="1" applyAlignment="1" applyProtection="1">
      <alignment vertical="center"/>
      <protection hidden="1"/>
    </xf>
    <xf numFmtId="3" fontId="40" fillId="6" borderId="3" xfId="2" applyNumberFormat="1" applyFont="1" applyFill="1" applyBorder="1" applyAlignment="1" applyProtection="1">
      <alignment vertical="center"/>
    </xf>
    <xf numFmtId="3" fontId="40" fillId="6" borderId="13" xfId="2" applyNumberFormat="1" applyFont="1" applyFill="1" applyBorder="1" applyAlignment="1" applyProtection="1">
      <alignment vertical="center"/>
    </xf>
    <xf numFmtId="3" fontId="35" fillId="6" borderId="5" xfId="2" applyNumberFormat="1" applyFont="1" applyFill="1" applyBorder="1" applyAlignment="1" applyProtection="1">
      <alignment horizontal="left" vertical="center" indent="1"/>
    </xf>
    <xf numFmtId="3" fontId="40" fillId="6" borderId="14" xfId="2" applyNumberFormat="1" applyFont="1" applyFill="1" applyBorder="1" applyAlignment="1" applyProtection="1">
      <alignment vertical="center"/>
    </xf>
    <xf numFmtId="0" fontId="34" fillId="6" borderId="36" xfId="2" applyFont="1" applyFill="1" applyBorder="1" applyAlignment="1" applyProtection="1">
      <alignment vertical="center"/>
    </xf>
    <xf numFmtId="0" fontId="53" fillId="6" borderId="23" xfId="0" applyFont="1" applyFill="1" applyBorder="1" applyAlignment="1" applyProtection="1">
      <alignment horizontal="right" vertical="center"/>
    </xf>
    <xf numFmtId="49" fontId="53" fillId="6" borderId="1" xfId="0" applyNumberFormat="1" applyFont="1" applyFill="1" applyBorder="1" applyAlignment="1" applyProtection="1">
      <alignment horizontal="center" vertical="center" wrapText="1"/>
    </xf>
    <xf numFmtId="49" fontId="53" fillId="6" borderId="0" xfId="0" applyNumberFormat="1" applyFont="1" applyFill="1" applyBorder="1" applyAlignment="1" applyProtection="1">
      <alignment horizontal="center" vertical="center" wrapText="1"/>
    </xf>
    <xf numFmtId="164" fontId="53" fillId="6" borderId="35" xfId="0" applyNumberFormat="1" applyFont="1" applyFill="1" applyBorder="1" applyAlignment="1" applyProtection="1">
      <alignment horizontal="center" vertical="center" wrapText="1"/>
      <protection locked="0"/>
    </xf>
    <xf numFmtId="0" fontId="41" fillId="6" borderId="30" xfId="2" applyFont="1" applyFill="1" applyBorder="1" applyAlignment="1" applyProtection="1">
      <alignment horizontal="left"/>
      <protection hidden="1"/>
    </xf>
    <xf numFmtId="3" fontId="40" fillId="6" borderId="51" xfId="2" applyNumberFormat="1" applyFont="1" applyFill="1" applyBorder="1" applyAlignment="1" applyProtection="1">
      <alignment vertical="center"/>
      <protection hidden="1"/>
    </xf>
    <xf numFmtId="3" fontId="59" fillId="6" borderId="25" xfId="2" applyNumberFormat="1" applyFont="1" applyFill="1" applyBorder="1" applyAlignment="1" applyProtection="1">
      <alignment vertical="center"/>
      <protection hidden="1"/>
    </xf>
    <xf numFmtId="3" fontId="59" fillId="6" borderId="83" xfId="2" applyNumberFormat="1" applyFont="1" applyFill="1" applyBorder="1" applyAlignment="1" applyProtection="1">
      <alignment vertical="center"/>
      <protection hidden="1"/>
    </xf>
    <xf numFmtId="3" fontId="48" fillId="6" borderId="87" xfId="2" applyNumberFormat="1" applyFont="1" applyFill="1" applyBorder="1" applyAlignment="1" applyProtection="1">
      <alignment horizontal="center" vertical="center"/>
      <protection hidden="1"/>
    </xf>
    <xf numFmtId="3" fontId="35" fillId="6" borderId="25" xfId="2" applyNumberFormat="1" applyFont="1" applyFill="1" applyBorder="1" applyAlignment="1" applyProtection="1">
      <alignment horizontal="left" vertical="center" indent="1"/>
      <protection hidden="1"/>
    </xf>
    <xf numFmtId="3" fontId="46" fillId="6" borderId="26" xfId="2" applyNumberFormat="1" applyFont="1" applyFill="1" applyBorder="1" applyAlignment="1" applyProtection="1">
      <alignment vertical="center"/>
      <protection hidden="1"/>
    </xf>
    <xf numFmtId="3" fontId="40" fillId="6" borderId="26" xfId="2" applyNumberFormat="1" applyFont="1" applyFill="1" applyBorder="1" applyAlignment="1" applyProtection="1">
      <alignment vertical="center"/>
      <protection hidden="1"/>
    </xf>
    <xf numFmtId="3" fontId="40" fillId="6" borderId="5" xfId="2" applyNumberFormat="1" applyFont="1" applyFill="1" applyBorder="1" applyAlignment="1" applyProtection="1">
      <alignment vertical="center"/>
      <protection hidden="1"/>
    </xf>
    <xf numFmtId="3" fontId="40" fillId="6" borderId="0" xfId="2" applyNumberFormat="1" applyFont="1" applyFill="1" applyBorder="1" applyAlignment="1" applyProtection="1">
      <alignment vertical="center"/>
      <protection hidden="1"/>
    </xf>
    <xf numFmtId="3" fontId="35" fillId="6" borderId="5" xfId="2" applyNumberFormat="1" applyFont="1" applyFill="1" applyBorder="1" applyAlignment="1" applyProtection="1">
      <alignment horizontal="left" vertical="center" indent="1"/>
      <protection hidden="1"/>
    </xf>
    <xf numFmtId="3" fontId="35" fillId="6" borderId="0" xfId="2" applyNumberFormat="1" applyFont="1" applyFill="1" applyBorder="1" applyAlignment="1" applyProtection="1">
      <alignment vertical="center"/>
      <protection hidden="1"/>
    </xf>
    <xf numFmtId="3" fontId="44" fillId="6" borderId="0" xfId="2" applyNumberFormat="1" applyFont="1" applyFill="1" applyBorder="1" applyAlignment="1" applyProtection="1">
      <alignment vertical="center"/>
      <protection hidden="1"/>
    </xf>
    <xf numFmtId="3" fontId="64" fillId="6" borderId="0" xfId="1" applyNumberFormat="1" applyFont="1" applyFill="1" applyBorder="1" applyAlignment="1" applyProtection="1">
      <alignment vertical="center"/>
      <protection hidden="1"/>
    </xf>
    <xf numFmtId="3" fontId="40" fillId="6" borderId="14" xfId="2" applyNumberFormat="1" applyFont="1" applyFill="1" applyBorder="1" applyAlignment="1" applyProtection="1">
      <alignment vertical="center"/>
      <protection hidden="1"/>
    </xf>
    <xf numFmtId="3" fontId="40" fillId="6" borderId="49" xfId="2" applyNumberFormat="1" applyFont="1" applyFill="1" applyBorder="1" applyAlignment="1" applyProtection="1">
      <alignment vertical="center"/>
    </xf>
    <xf numFmtId="3" fontId="40" fillId="6" borderId="41" xfId="2" applyNumberFormat="1" applyFont="1" applyFill="1" applyBorder="1" applyAlignment="1" applyProtection="1">
      <alignment vertical="center"/>
    </xf>
    <xf numFmtId="3" fontId="40" fillId="6" borderId="75" xfId="2" applyNumberFormat="1" applyFont="1" applyFill="1" applyBorder="1" applyAlignment="1" applyProtection="1">
      <alignment vertical="center"/>
    </xf>
    <xf numFmtId="3" fontId="66" fillId="6" borderId="77" xfId="2" applyNumberFormat="1" applyFont="1" applyFill="1" applyBorder="1" applyAlignment="1" applyProtection="1">
      <alignment vertical="center"/>
    </xf>
    <xf numFmtId="3" fontId="66" fillId="6" borderId="76" xfId="2" applyNumberFormat="1" applyFont="1" applyFill="1" applyBorder="1" applyAlignment="1" applyProtection="1">
      <alignment vertical="center"/>
    </xf>
    <xf numFmtId="3" fontId="40" fillId="6" borderId="39" xfId="2" applyNumberFormat="1" applyFont="1" applyFill="1" applyBorder="1" applyAlignment="1" applyProtection="1">
      <alignment vertical="center"/>
    </xf>
    <xf numFmtId="3" fontId="40" fillId="6" borderId="40" xfId="2" applyNumberFormat="1" applyFont="1" applyFill="1" applyBorder="1" applyAlignment="1" applyProtection="1">
      <alignment vertical="center"/>
    </xf>
    <xf numFmtId="3" fontId="66" fillId="6" borderId="39" xfId="2" applyNumberFormat="1" applyFont="1" applyFill="1" applyBorder="1" applyAlignment="1" applyProtection="1">
      <alignment vertical="center"/>
    </xf>
    <xf numFmtId="3" fontId="40" fillId="6" borderId="77" xfId="2" applyNumberFormat="1" applyFont="1" applyFill="1" applyBorder="1" applyAlignment="1" applyProtection="1">
      <alignment vertical="center"/>
    </xf>
    <xf numFmtId="3" fontId="66" fillId="6" borderId="79" xfId="2" applyNumberFormat="1" applyFont="1" applyFill="1" applyBorder="1" applyAlignment="1" applyProtection="1">
      <alignment vertical="center"/>
    </xf>
    <xf numFmtId="3" fontId="67" fillId="6" borderId="9" xfId="2" applyNumberFormat="1" applyFont="1" applyFill="1" applyBorder="1" applyProtection="1">
      <protection hidden="1"/>
    </xf>
    <xf numFmtId="3" fontId="67" fillId="6" borderId="10" xfId="2" applyNumberFormat="1" applyFont="1" applyFill="1" applyBorder="1" applyProtection="1">
      <protection hidden="1"/>
    </xf>
    <xf numFmtId="10" fontId="35" fillId="0" borderId="16" xfId="3" applyNumberFormat="1" applyFont="1" applyFill="1" applyBorder="1" applyAlignment="1" applyProtection="1">
      <alignment horizontal="center"/>
      <protection locked="0"/>
    </xf>
  </cellXfs>
  <cellStyles count="6">
    <cellStyle name="Förklarande text" xfId="5" builtinId="53"/>
    <cellStyle name="Hyperlänk" xfId="1" builtinId="8"/>
    <cellStyle name="Normal" xfId="0" builtinId="0"/>
    <cellStyle name="Normal 2" xfId="2" xr:uid="{D06E414E-02D3-4061-857B-54AA38692DBB}"/>
    <cellStyle name="Procent 2" xfId="3" xr:uid="{085D30EA-4B37-4FC7-BB17-ECFFB2F9D43E}"/>
    <cellStyle name="Rubrik" xfId="4" builtinId="15"/>
  </cellStyles>
  <dxfs count="41">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ont>
        <strike val="0"/>
        <color rgb="FFFF0000"/>
      </font>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fill>
        <patternFill patternType="none">
          <bgColor auto="1"/>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ill>
        <patternFill>
          <bgColor rgb="FFA5FAE6"/>
        </patternFill>
      </fill>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Utveckling Eget Kapital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v>Aktekapital</c:v>
          </c:tx>
          <c:spPr>
            <a:ln w="28575" cap="rnd">
              <a:solidFill>
                <a:schemeClr val="accent1"/>
              </a:solidFill>
              <a:round/>
            </a:ln>
            <a:effectLst/>
          </c:spPr>
          <c:marker>
            <c:symbol val="none"/>
          </c:marker>
          <c:cat>
            <c:strRef>
              <c:f>'Input till budget'!$E$88:$P$88</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'Input till budget'!$E$97:$P$97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210-442E-9B6E-1C754B0F692B}"/>
            </c:ext>
          </c:extLst>
        </c:ser>
        <c:ser>
          <c:idx val="1"/>
          <c:order val="1"/>
          <c:tx>
            <c:v>Summa Eget Kapital</c:v>
          </c:tx>
          <c:spPr>
            <a:ln w="28575" cap="rnd">
              <a:solidFill>
                <a:schemeClr val="accent2"/>
              </a:solidFill>
              <a:round/>
            </a:ln>
            <a:effectLst/>
          </c:spPr>
          <c:marker>
            <c:symbol val="none"/>
          </c:marker>
          <c:cat>
            <c:strRef>
              <c:f>'Input till budget'!$E$88:$P$88</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'Input till budget'!$E$100:$P$100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210-442E-9B6E-1C754B0F692B}"/>
            </c:ext>
          </c:extLst>
        </c:ser>
        <c:dLbls>
          <c:showLegendKey val="0"/>
          <c:showVal val="0"/>
          <c:showCatName val="0"/>
          <c:showSerName val="0"/>
          <c:showPercent val="0"/>
          <c:showBubbleSize val="0"/>
        </c:dLbls>
        <c:smooth val="0"/>
        <c:axId val="729481944"/>
        <c:axId val="729489488"/>
      </c:lineChart>
      <c:catAx>
        <c:axId val="72948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9489488"/>
        <c:crosses val="autoZero"/>
        <c:auto val="1"/>
        <c:lblAlgn val="ctr"/>
        <c:lblOffset val="100"/>
        <c:noMultiLvlLbl val="0"/>
      </c:catAx>
      <c:valAx>
        <c:axId val="729489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9481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Fördelning</a:t>
            </a:r>
            <a:r>
              <a:rPr lang="en-US" baseline="0"/>
              <a:t> av kostnaderna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5530333838252889"/>
          <c:y val="0.11349248452696731"/>
          <c:w val="0.48939314128194983"/>
          <c:h val="0.7490181499195889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78-4018-8E61-43EE24F65B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78-4018-8E61-43EE24F65B5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78-4018-8E61-43EE24F65B5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B78-4018-8E61-43EE24F65B5B}"/>
              </c:ext>
            </c:extLst>
          </c:dPt>
          <c:cat>
            <c:strRef>
              <c:f>Resultatbudget_Helår!$L$18:$L$21</c:f>
              <c:strCache>
                <c:ptCount val="4"/>
                <c:pt idx="0">
                  <c:v>Varukostnad</c:v>
                </c:pt>
                <c:pt idx="1">
                  <c:v>Personalkostnad</c:v>
                </c:pt>
                <c:pt idx="2">
                  <c:v>Övriga kostnader</c:v>
                </c:pt>
                <c:pt idx="3">
                  <c:v>Avskrivningar och finansiella kostnader</c:v>
                </c:pt>
              </c:strCache>
            </c:strRef>
          </c:cat>
          <c:val>
            <c:numRef>
              <c:f>Resultatbudget_Helår!$M$18:$M$21</c:f>
              <c:numCache>
                <c:formatCode>#,##0</c:formatCode>
                <c:ptCount val="4"/>
                <c:pt idx="0">
                  <c:v>0</c:v>
                </c:pt>
                <c:pt idx="1">
                  <c:v>0</c:v>
                </c:pt>
                <c:pt idx="2">
                  <c:v>0</c:v>
                </c:pt>
                <c:pt idx="3">
                  <c:v>0</c:v>
                </c:pt>
              </c:numCache>
            </c:numRef>
          </c:val>
          <c:extLst>
            <c:ext xmlns:c16="http://schemas.microsoft.com/office/drawing/2014/chart" uri="{C3380CC4-5D6E-409C-BE32-E72D297353CC}">
              <c16:uniqueId val="{00000000-A2C9-4463-9EC1-71E97D526BF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Resultaträkning avsnittsindelad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242311173759521E-2"/>
          <c:y val="0.18838078329423202"/>
          <c:w val="0.898206919425385"/>
          <c:h val="0.53648215078308292"/>
        </c:manualLayout>
      </c:layout>
      <c:lineChart>
        <c:grouping val="standard"/>
        <c:varyColors val="0"/>
        <c:ser>
          <c:idx val="0"/>
          <c:order val="0"/>
          <c:tx>
            <c:strRef>
              <c:f>'Resultatbudget månadsvis'!$A$11:$B$11</c:f>
              <c:strCache>
                <c:ptCount val="2"/>
                <c:pt idx="0">
                  <c:v>Försäljningsintäkter</c:v>
                </c:pt>
                <c:pt idx="1">
                  <c:v>+</c:v>
                </c:pt>
              </c:strCache>
            </c:strRef>
          </c:tx>
          <c:spPr>
            <a:ln w="28575" cap="rnd">
              <a:solidFill>
                <a:schemeClr val="accent1"/>
              </a:solidFill>
              <a:round/>
            </a:ln>
            <a:effectLst/>
          </c:spPr>
          <c:marker>
            <c:symbol val="none"/>
          </c:marker>
          <c:val>
            <c:numRef>
              <c:f>'Resultatbudget månadsvis'!$C$11:$N$11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226-40D5-ACF0-DBB56A10C8DF}"/>
            </c:ext>
          </c:extLst>
        </c:ser>
        <c:ser>
          <c:idx val="1"/>
          <c:order val="1"/>
          <c:tx>
            <c:strRef>
              <c:f>'Resultatbudget månadsvis'!$A$13:$B$13</c:f>
              <c:strCache>
                <c:ptCount val="2"/>
                <c:pt idx="0">
                  <c:v>Bruttovinst</c:v>
                </c:pt>
              </c:strCache>
            </c:strRef>
          </c:tx>
          <c:spPr>
            <a:ln w="28575" cap="rnd">
              <a:solidFill>
                <a:schemeClr val="accent2"/>
              </a:solidFill>
              <a:round/>
            </a:ln>
            <a:effectLst/>
          </c:spPr>
          <c:marker>
            <c:symbol val="none"/>
          </c:marker>
          <c:val>
            <c:numRef>
              <c:f>'Resultatbudget månadsvis'!$C$13:$N$13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226-40D5-ACF0-DBB56A10C8DF}"/>
            </c:ext>
          </c:extLst>
        </c:ser>
        <c:ser>
          <c:idx val="2"/>
          <c:order val="2"/>
          <c:tx>
            <c:strRef>
              <c:f>'Resultatbudget månadsvis'!$A$19:$B$19</c:f>
              <c:strCache>
                <c:ptCount val="2"/>
                <c:pt idx="0">
                  <c:v>  Summa lön och sociala kostnader</c:v>
                </c:pt>
                <c:pt idx="1">
                  <c:v>-</c:v>
                </c:pt>
              </c:strCache>
            </c:strRef>
          </c:tx>
          <c:spPr>
            <a:ln w="28575" cap="rnd">
              <a:solidFill>
                <a:schemeClr val="accent3"/>
              </a:solidFill>
              <a:round/>
            </a:ln>
            <a:effectLst/>
          </c:spPr>
          <c:marker>
            <c:symbol val="none"/>
          </c:marker>
          <c:val>
            <c:numRef>
              <c:f>'Resultatbudget månadsvis'!$C$19:$N$19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226-40D5-ACF0-DBB56A10C8DF}"/>
            </c:ext>
          </c:extLst>
        </c:ser>
        <c:ser>
          <c:idx val="3"/>
          <c:order val="3"/>
          <c:tx>
            <c:strRef>
              <c:f>'Resultatbudget månadsvis'!$A$33:$B$33</c:f>
              <c:strCache>
                <c:ptCount val="2"/>
                <c:pt idx="0">
                  <c:v>  Summa övriga kostnader</c:v>
                </c:pt>
                <c:pt idx="1">
                  <c:v>-</c:v>
                </c:pt>
              </c:strCache>
            </c:strRef>
          </c:tx>
          <c:spPr>
            <a:ln w="28575" cap="rnd">
              <a:solidFill>
                <a:schemeClr val="accent4"/>
              </a:solidFill>
              <a:round/>
            </a:ln>
            <a:effectLst/>
          </c:spPr>
          <c:marker>
            <c:symbol val="none"/>
          </c:marker>
          <c:val>
            <c:numRef>
              <c:f>'Resultatbudget månadsvis'!$C$33:$N$33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226-40D5-ACF0-DBB56A10C8DF}"/>
            </c:ext>
          </c:extLst>
        </c:ser>
        <c:ser>
          <c:idx val="4"/>
          <c:order val="4"/>
          <c:tx>
            <c:strRef>
              <c:f>'Resultatbudget månadsvis'!$A$36:$B$36</c:f>
              <c:strCache>
                <c:ptCount val="2"/>
                <c:pt idx="0">
                  <c:v>  S:a avskrivningar och räntekostn.</c:v>
                </c:pt>
                <c:pt idx="1">
                  <c:v>-</c:v>
                </c:pt>
              </c:strCache>
            </c:strRef>
          </c:tx>
          <c:spPr>
            <a:ln w="28575" cap="rnd">
              <a:solidFill>
                <a:schemeClr val="accent5"/>
              </a:solidFill>
              <a:round/>
            </a:ln>
            <a:effectLst/>
          </c:spPr>
          <c:marker>
            <c:symbol val="none"/>
          </c:marker>
          <c:val>
            <c:numRef>
              <c:f>'Resultatbudget månadsvis'!$C$36:$N$36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226-40D5-ACF0-DBB56A10C8DF}"/>
            </c:ext>
          </c:extLst>
        </c:ser>
        <c:ser>
          <c:idx val="5"/>
          <c:order val="5"/>
          <c:tx>
            <c:strRef>
              <c:f>'Resultatbudget månadsvis'!$A$37:$B$37</c:f>
              <c:strCache>
                <c:ptCount val="2"/>
                <c:pt idx="0">
                  <c:v>Resultat</c:v>
                </c:pt>
              </c:strCache>
            </c:strRef>
          </c:tx>
          <c:spPr>
            <a:ln w="28575" cap="rnd">
              <a:solidFill>
                <a:schemeClr val="accent6"/>
              </a:solidFill>
              <a:round/>
            </a:ln>
            <a:effectLst/>
          </c:spPr>
          <c:marker>
            <c:symbol val="none"/>
          </c:marker>
          <c:val>
            <c:numRef>
              <c:f>'Resultatbudget månadsvis'!$C$37:$N$37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226-40D5-ACF0-DBB56A10C8DF}"/>
            </c:ext>
          </c:extLst>
        </c:ser>
        <c:dLbls>
          <c:showLegendKey val="0"/>
          <c:showVal val="0"/>
          <c:showCatName val="0"/>
          <c:showSerName val="0"/>
          <c:showPercent val="0"/>
          <c:showBubbleSize val="0"/>
        </c:dLbls>
        <c:smooth val="0"/>
        <c:axId val="574775536"/>
        <c:axId val="574775864"/>
      </c:lineChart>
      <c:catAx>
        <c:axId val="57477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74775864"/>
        <c:crosses val="autoZero"/>
        <c:auto val="1"/>
        <c:lblAlgn val="ctr"/>
        <c:lblOffset val="100"/>
        <c:noMultiLvlLbl val="0"/>
      </c:catAx>
      <c:valAx>
        <c:axId val="574775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7477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18900000" algn="bl" rotWithShape="0">
        <a:prstClr val="black">
          <a:alpha val="40000"/>
        </a:prstClr>
      </a:outerShdw>
    </a:effectLst>
    <a:scene3d>
      <a:camera prst="orthographicFront"/>
      <a:lightRig rig="threePt" dir="t"/>
    </a:scene3d>
    <a:sp3d prstMaterial="metal">
      <a:bevelT w="88900" h="88900"/>
    </a:sp3d>
  </c:spPr>
  <c:txPr>
    <a:bodyPr/>
    <a:lstStyle/>
    <a:p>
      <a:pPr>
        <a:defRPr/>
      </a:pPr>
      <a:endParaRPr lang="sv-SE"/>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Omsättning och bruttovinst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'Resultatbudget månadsvis'!$A$11:$B$11</c:f>
              <c:strCache>
                <c:ptCount val="2"/>
                <c:pt idx="0">
                  <c:v>Försäljningsintäkter</c:v>
                </c:pt>
                <c:pt idx="1">
                  <c:v>+</c:v>
                </c:pt>
              </c:strCache>
            </c:strRef>
          </c:tx>
          <c:spPr>
            <a:ln w="28575" cap="rnd">
              <a:solidFill>
                <a:schemeClr val="accent1"/>
              </a:solidFill>
              <a:round/>
            </a:ln>
            <a:effectLst/>
          </c:spPr>
          <c:marker>
            <c:symbol val="none"/>
          </c:marker>
          <c:val>
            <c:numRef>
              <c:f>'Resultatbudget månadsvis'!$C$11:$N$11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3E3-4808-B66F-5683EFC1FC88}"/>
            </c:ext>
          </c:extLst>
        </c:ser>
        <c:ser>
          <c:idx val="1"/>
          <c:order val="1"/>
          <c:tx>
            <c:strRef>
              <c:f>'Resultatbudget månadsvis'!$A$13:$B$13</c:f>
              <c:strCache>
                <c:ptCount val="2"/>
                <c:pt idx="0">
                  <c:v>Bruttovinst</c:v>
                </c:pt>
              </c:strCache>
            </c:strRef>
          </c:tx>
          <c:spPr>
            <a:ln w="28575" cap="rnd">
              <a:solidFill>
                <a:schemeClr val="accent2"/>
              </a:solidFill>
              <a:round/>
            </a:ln>
            <a:effectLst/>
          </c:spPr>
          <c:marker>
            <c:symbol val="none"/>
          </c:marker>
          <c:val>
            <c:numRef>
              <c:f>'Resultatbudget månadsvis'!$C$13:$N$13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3E3-4808-B66F-5683EFC1FC88}"/>
            </c:ext>
          </c:extLst>
        </c:ser>
        <c:dLbls>
          <c:showLegendKey val="0"/>
          <c:showVal val="0"/>
          <c:showCatName val="0"/>
          <c:showSerName val="0"/>
          <c:showPercent val="0"/>
          <c:showBubbleSize val="0"/>
        </c:dLbls>
        <c:smooth val="0"/>
        <c:axId val="574771272"/>
        <c:axId val="574777832"/>
      </c:lineChart>
      <c:catAx>
        <c:axId val="574771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74777832"/>
        <c:crosses val="autoZero"/>
        <c:auto val="1"/>
        <c:lblAlgn val="ctr"/>
        <c:lblOffset val="100"/>
        <c:noMultiLvlLbl val="0"/>
      </c:catAx>
      <c:valAx>
        <c:axId val="574777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74771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18900000" algn="bl" rotWithShape="0">
        <a:prstClr val="black">
          <a:alpha val="40000"/>
        </a:prstClr>
      </a:outerShdw>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Ack.</a:t>
            </a:r>
            <a:r>
              <a:rPr lang="sv-SE" baseline="0"/>
              <a:t> Omsättning och resultat</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v>Omsättning</c:v>
          </c:tx>
          <c:spPr>
            <a:ln w="28575" cap="rnd">
              <a:solidFill>
                <a:schemeClr val="accent1"/>
              </a:solidFill>
              <a:round/>
            </a:ln>
            <a:effectLst/>
          </c:spPr>
          <c:marker>
            <c:symbol val="none"/>
          </c:marker>
          <c:cat>
            <c:strRef>
              <c:f>'Resultatbudget månadsvis'!$D$65:$O$65</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'Resultatbudget månadsvis'!$D$68:$O$68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A44-4CA3-8573-890D1D180500}"/>
            </c:ext>
          </c:extLst>
        </c:ser>
        <c:ser>
          <c:idx val="1"/>
          <c:order val="1"/>
          <c:tx>
            <c:v>Resultat</c:v>
          </c:tx>
          <c:spPr>
            <a:ln w="28575" cap="rnd">
              <a:solidFill>
                <a:schemeClr val="accent2"/>
              </a:solidFill>
              <a:round/>
            </a:ln>
            <a:effectLst/>
          </c:spPr>
          <c:marker>
            <c:symbol val="none"/>
          </c:marker>
          <c:cat>
            <c:strRef>
              <c:f>'Resultatbudget månadsvis'!$D$65:$O$65</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'Resultatbudget månadsvis'!$D$71:$O$71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A44-4CA3-8573-890D1D180500}"/>
            </c:ext>
          </c:extLst>
        </c:ser>
        <c:dLbls>
          <c:showLegendKey val="0"/>
          <c:showVal val="0"/>
          <c:showCatName val="0"/>
          <c:showSerName val="0"/>
          <c:showPercent val="0"/>
          <c:showBubbleSize val="0"/>
        </c:dLbls>
        <c:smooth val="0"/>
        <c:axId val="729487848"/>
        <c:axId val="729482928"/>
      </c:lineChart>
      <c:catAx>
        <c:axId val="72948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9482928"/>
        <c:crosses val="autoZero"/>
        <c:auto val="1"/>
        <c:lblAlgn val="ctr"/>
        <c:lblOffset val="100"/>
        <c:noMultiLvlLbl val="0"/>
      </c:catAx>
      <c:valAx>
        <c:axId val="729482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948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Lividitet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areaChart>
        <c:grouping val="stacked"/>
        <c:varyColors val="0"/>
        <c:ser>
          <c:idx val="0"/>
          <c:order val="0"/>
          <c:spPr>
            <a:solidFill>
              <a:schemeClr val="accent1"/>
            </a:solidFill>
            <a:ln>
              <a:noFill/>
            </a:ln>
            <a:effectLst/>
          </c:spPr>
          <c:cat>
            <c:strRef>
              <c:f>Likviditetsbudget!$D$6:$O$6</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Likviditetsbudget!$D$34:$O$34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98D-4B6E-9A6C-51A15CA2D412}"/>
            </c:ext>
          </c:extLst>
        </c:ser>
        <c:dLbls>
          <c:showLegendKey val="0"/>
          <c:showVal val="0"/>
          <c:showCatName val="0"/>
          <c:showSerName val="0"/>
          <c:showPercent val="0"/>
          <c:showBubbleSize val="0"/>
        </c:dLbls>
        <c:axId val="729466200"/>
        <c:axId val="729461280"/>
      </c:areaChart>
      <c:catAx>
        <c:axId val="729466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9461280"/>
        <c:crosses val="autoZero"/>
        <c:auto val="1"/>
        <c:lblAlgn val="ctr"/>
        <c:lblOffset val="100"/>
        <c:noMultiLvlLbl val="0"/>
      </c:catAx>
      <c:valAx>
        <c:axId val="729461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946620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5383397</xdr:colOff>
      <xdr:row>0</xdr:row>
      <xdr:rowOff>57151</xdr:rowOff>
    </xdr:from>
    <xdr:to>
      <xdr:col>1</xdr:col>
      <xdr:colOff>7466837</xdr:colOff>
      <xdr:row>3</xdr:row>
      <xdr:rowOff>257175</xdr:rowOff>
    </xdr:to>
    <xdr:pic>
      <xdr:nvPicPr>
        <xdr:cNvPr id="3" name="Bildobjekt 2">
          <a:extLst>
            <a:ext uri="{FF2B5EF4-FFF2-40B4-BE49-F238E27FC236}">
              <a16:creationId xmlns:a16="http://schemas.microsoft.com/office/drawing/2014/main" id="{5211220A-7FC2-8909-4348-E21E89E427C0}"/>
            </a:ext>
          </a:extLst>
        </xdr:cNvPr>
        <xdr:cNvPicPr>
          <a:picLocks noChangeAspect="1"/>
        </xdr:cNvPicPr>
      </xdr:nvPicPr>
      <xdr:blipFill>
        <a:blip xmlns:r="http://schemas.openxmlformats.org/officeDocument/2006/relationships" r:embed="rId1"/>
        <a:stretch>
          <a:fillRect/>
        </a:stretch>
      </xdr:blipFill>
      <xdr:spPr>
        <a:xfrm>
          <a:off x="5716772" y="57151"/>
          <a:ext cx="208344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185737</xdr:colOff>
      <xdr:row>116</xdr:row>
      <xdr:rowOff>14287</xdr:rowOff>
    </xdr:from>
    <xdr:to>
      <xdr:col>14</xdr:col>
      <xdr:colOff>230737</xdr:colOff>
      <xdr:row>132</xdr:row>
      <xdr:rowOff>0</xdr:rowOff>
    </xdr:to>
    <xdr:graphicFrame macro="">
      <xdr:nvGraphicFramePr>
        <xdr:cNvPr id="7" name="Diagram 6">
          <a:extLst>
            <a:ext uri="{FF2B5EF4-FFF2-40B4-BE49-F238E27FC236}">
              <a16:creationId xmlns:a16="http://schemas.microsoft.com/office/drawing/2014/main" id="{DA5432B4-2D5E-45AF-BA70-49FD9F948F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485775</xdr:colOff>
      <xdr:row>1</xdr:row>
      <xdr:rowOff>85725</xdr:rowOff>
    </xdr:from>
    <xdr:to>
      <xdr:col>16</xdr:col>
      <xdr:colOff>711840</xdr:colOff>
      <xdr:row>4</xdr:row>
      <xdr:rowOff>133349</xdr:rowOff>
    </xdr:to>
    <xdr:pic>
      <xdr:nvPicPr>
        <xdr:cNvPr id="3" name="Bildobjekt 2">
          <a:extLst>
            <a:ext uri="{FF2B5EF4-FFF2-40B4-BE49-F238E27FC236}">
              <a16:creationId xmlns:a16="http://schemas.microsoft.com/office/drawing/2014/main" id="{BD6DC8F4-7A5A-44C3-94AC-4D5AEF267565}"/>
            </a:ext>
          </a:extLst>
        </xdr:cNvPr>
        <xdr:cNvPicPr>
          <a:picLocks noChangeAspect="1"/>
        </xdr:cNvPicPr>
      </xdr:nvPicPr>
      <xdr:blipFill>
        <a:blip xmlns:r="http://schemas.openxmlformats.org/officeDocument/2006/relationships" r:embed="rId2"/>
        <a:stretch>
          <a:fillRect/>
        </a:stretch>
      </xdr:blipFill>
      <xdr:spPr>
        <a:xfrm>
          <a:off x="8267700" y="323850"/>
          <a:ext cx="208344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95249</xdr:colOff>
      <xdr:row>16</xdr:row>
      <xdr:rowOff>85725</xdr:rowOff>
    </xdr:from>
    <xdr:to>
      <xdr:col>16</xdr:col>
      <xdr:colOff>104774</xdr:colOff>
      <xdr:row>45</xdr:row>
      <xdr:rowOff>76200</xdr:rowOff>
    </xdr:to>
    <xdr:graphicFrame macro="">
      <xdr:nvGraphicFramePr>
        <xdr:cNvPr id="4" name="Diagram 3">
          <a:extLst>
            <a:ext uri="{FF2B5EF4-FFF2-40B4-BE49-F238E27FC236}">
              <a16:creationId xmlns:a16="http://schemas.microsoft.com/office/drawing/2014/main" id="{EA1289E3-F657-43B4-A419-5449EB0F63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333375</xdr:colOff>
      <xdr:row>0</xdr:row>
      <xdr:rowOff>238125</xdr:rowOff>
    </xdr:from>
    <xdr:to>
      <xdr:col>15</xdr:col>
      <xdr:colOff>588015</xdr:colOff>
      <xdr:row>7</xdr:row>
      <xdr:rowOff>76199</xdr:rowOff>
    </xdr:to>
    <xdr:pic>
      <xdr:nvPicPr>
        <xdr:cNvPr id="3" name="Bildobjekt 2">
          <a:extLst>
            <a:ext uri="{FF2B5EF4-FFF2-40B4-BE49-F238E27FC236}">
              <a16:creationId xmlns:a16="http://schemas.microsoft.com/office/drawing/2014/main" id="{C956214E-8DA6-4614-8320-45665344FADA}"/>
            </a:ext>
          </a:extLst>
        </xdr:cNvPr>
        <xdr:cNvPicPr>
          <a:picLocks noChangeAspect="1"/>
        </xdr:cNvPicPr>
      </xdr:nvPicPr>
      <xdr:blipFill>
        <a:blip xmlns:r="http://schemas.openxmlformats.org/officeDocument/2006/relationships" r:embed="rId2"/>
        <a:stretch>
          <a:fillRect/>
        </a:stretch>
      </xdr:blipFill>
      <xdr:spPr>
        <a:xfrm>
          <a:off x="7886700" y="238125"/>
          <a:ext cx="2083440" cy="771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37</xdr:row>
      <xdr:rowOff>114300</xdr:rowOff>
    </xdr:from>
    <xdr:to>
      <xdr:col>11</xdr:col>
      <xdr:colOff>130500</xdr:colOff>
      <xdr:row>51</xdr:row>
      <xdr:rowOff>79650</xdr:rowOff>
    </xdr:to>
    <xdr:graphicFrame macro="">
      <xdr:nvGraphicFramePr>
        <xdr:cNvPr id="2" name="Diagram 1">
          <a:extLst>
            <a:ext uri="{FF2B5EF4-FFF2-40B4-BE49-F238E27FC236}">
              <a16:creationId xmlns:a16="http://schemas.microsoft.com/office/drawing/2014/main" id="{2DC21A36-FEFE-4634-9DF0-E14A0CF4C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581024</xdr:colOff>
      <xdr:row>51</xdr:row>
      <xdr:rowOff>142875</xdr:rowOff>
    </xdr:from>
    <xdr:to>
      <xdr:col>14</xdr:col>
      <xdr:colOff>435299</xdr:colOff>
      <xdr:row>66</xdr:row>
      <xdr:rowOff>0</xdr:rowOff>
    </xdr:to>
    <xdr:graphicFrame macro="">
      <xdr:nvGraphicFramePr>
        <xdr:cNvPr id="3" name="Diagram 2">
          <a:extLst>
            <a:ext uri="{FF2B5EF4-FFF2-40B4-BE49-F238E27FC236}">
              <a16:creationId xmlns:a16="http://schemas.microsoft.com/office/drawing/2014/main" id="{FA3241A1-78E0-4833-872D-6F8F29B56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66</xdr:row>
      <xdr:rowOff>19050</xdr:rowOff>
    </xdr:from>
    <xdr:to>
      <xdr:col>14</xdr:col>
      <xdr:colOff>581024</xdr:colOff>
      <xdr:row>81</xdr:row>
      <xdr:rowOff>142875</xdr:rowOff>
    </xdr:to>
    <xdr:graphicFrame macro="">
      <xdr:nvGraphicFramePr>
        <xdr:cNvPr id="4" name="Diagram 3">
          <a:extLst>
            <a:ext uri="{FF2B5EF4-FFF2-40B4-BE49-F238E27FC236}">
              <a16:creationId xmlns:a16="http://schemas.microsoft.com/office/drawing/2014/main" id="{8D963FC5-755B-4118-9B70-CA3969F733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247650</xdr:colOff>
      <xdr:row>0</xdr:row>
      <xdr:rowOff>19050</xdr:rowOff>
    </xdr:from>
    <xdr:to>
      <xdr:col>15</xdr:col>
      <xdr:colOff>6990</xdr:colOff>
      <xdr:row>4</xdr:row>
      <xdr:rowOff>104774</xdr:rowOff>
    </xdr:to>
    <xdr:pic>
      <xdr:nvPicPr>
        <xdr:cNvPr id="6" name="Bildobjekt 5">
          <a:extLst>
            <a:ext uri="{FF2B5EF4-FFF2-40B4-BE49-F238E27FC236}">
              <a16:creationId xmlns:a16="http://schemas.microsoft.com/office/drawing/2014/main" id="{BF69AE10-458D-435B-B8BC-038E3CDC79F6}"/>
            </a:ext>
          </a:extLst>
        </xdr:cNvPr>
        <xdr:cNvPicPr>
          <a:picLocks noChangeAspect="1"/>
        </xdr:cNvPicPr>
      </xdr:nvPicPr>
      <xdr:blipFill>
        <a:blip xmlns:r="http://schemas.openxmlformats.org/officeDocument/2006/relationships" r:embed="rId4"/>
        <a:stretch>
          <a:fillRect/>
        </a:stretch>
      </xdr:blipFill>
      <xdr:spPr>
        <a:xfrm>
          <a:off x="7381875" y="19050"/>
          <a:ext cx="2083440" cy="771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166687</xdr:colOff>
      <xdr:row>36</xdr:row>
      <xdr:rowOff>80962</xdr:rowOff>
    </xdr:from>
    <xdr:to>
      <xdr:col>13</xdr:col>
      <xdr:colOff>306937</xdr:colOff>
      <xdr:row>58</xdr:row>
      <xdr:rowOff>84412</xdr:rowOff>
    </xdr:to>
    <xdr:graphicFrame macro="">
      <xdr:nvGraphicFramePr>
        <xdr:cNvPr id="7" name="Diagram 6">
          <a:extLst>
            <a:ext uri="{FF2B5EF4-FFF2-40B4-BE49-F238E27FC236}">
              <a16:creationId xmlns:a16="http://schemas.microsoft.com/office/drawing/2014/main" id="{B2F6D361-2452-45D6-BDB9-4BA16F933E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161925</xdr:colOff>
      <xdr:row>0</xdr:row>
      <xdr:rowOff>28575</xdr:rowOff>
    </xdr:from>
    <xdr:to>
      <xdr:col>14</xdr:col>
      <xdr:colOff>559440</xdr:colOff>
      <xdr:row>3</xdr:row>
      <xdr:rowOff>200024</xdr:rowOff>
    </xdr:to>
    <xdr:pic>
      <xdr:nvPicPr>
        <xdr:cNvPr id="3" name="Bildobjekt 2">
          <a:extLst>
            <a:ext uri="{FF2B5EF4-FFF2-40B4-BE49-F238E27FC236}">
              <a16:creationId xmlns:a16="http://schemas.microsoft.com/office/drawing/2014/main" id="{994630AD-C3FB-4D16-B5B1-1A3B0D2452C7}"/>
            </a:ext>
          </a:extLst>
        </xdr:cNvPr>
        <xdr:cNvPicPr>
          <a:picLocks noChangeAspect="1"/>
        </xdr:cNvPicPr>
      </xdr:nvPicPr>
      <xdr:blipFill>
        <a:blip xmlns:r="http://schemas.openxmlformats.org/officeDocument/2006/relationships" r:embed="rId2"/>
        <a:stretch>
          <a:fillRect/>
        </a:stretch>
      </xdr:blipFill>
      <xdr:spPr>
        <a:xfrm>
          <a:off x="7029450" y="28575"/>
          <a:ext cx="2083440" cy="77152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681B-F773-40F7-A266-0ADF8EAC9566}">
  <dimension ref="B4:E20"/>
  <sheetViews>
    <sheetView workbookViewId="0">
      <selection activeCell="B20" sqref="B20"/>
    </sheetView>
  </sheetViews>
  <sheetFormatPr defaultRowHeight="15"/>
  <cols>
    <col min="1" max="1" width="5" customWidth="1"/>
    <col min="2" max="2" width="112.140625" customWidth="1"/>
  </cols>
  <sheetData>
    <row r="4" spans="2:5" ht="23.25">
      <c r="B4" s="161" t="s">
        <v>128</v>
      </c>
    </row>
    <row r="6" spans="2:5">
      <c r="B6" s="159" t="s">
        <v>137</v>
      </c>
    </row>
    <row r="7" spans="2:5">
      <c r="B7" s="159" t="s">
        <v>178</v>
      </c>
      <c r="C7" s="159"/>
      <c r="D7" s="159"/>
      <c r="E7" s="159"/>
    </row>
    <row r="8" spans="2:5">
      <c r="B8" s="159" t="s">
        <v>129</v>
      </c>
      <c r="C8" s="159"/>
      <c r="D8" s="159"/>
      <c r="E8" s="159"/>
    </row>
    <row r="9" spans="2:5">
      <c r="B9" s="159" t="s">
        <v>130</v>
      </c>
      <c r="C9" s="159"/>
      <c r="D9" s="159"/>
      <c r="E9" s="159"/>
    </row>
    <row r="10" spans="2:5">
      <c r="B10" s="159" t="s">
        <v>131</v>
      </c>
      <c r="C10" s="159"/>
      <c r="D10" s="159"/>
      <c r="E10" s="159"/>
    </row>
    <row r="11" spans="2:5">
      <c r="B11" s="159" t="s">
        <v>132</v>
      </c>
      <c r="C11" s="159"/>
      <c r="D11" s="159"/>
      <c r="E11" s="159"/>
    </row>
    <row r="12" spans="2:5">
      <c r="B12" s="159" t="s">
        <v>133</v>
      </c>
      <c r="C12" s="159"/>
      <c r="D12" s="159"/>
      <c r="E12" s="159"/>
    </row>
    <row r="13" spans="2:5">
      <c r="B13" s="159" t="s">
        <v>134</v>
      </c>
      <c r="C13" s="159"/>
      <c r="D13" s="159"/>
      <c r="E13" s="159"/>
    </row>
    <row r="14" spans="2:5">
      <c r="B14" s="159" t="s">
        <v>136</v>
      </c>
      <c r="C14" s="159"/>
      <c r="D14" s="159"/>
      <c r="E14" s="159"/>
    </row>
    <row r="15" spans="2:5">
      <c r="B15" s="159" t="s">
        <v>142</v>
      </c>
      <c r="C15" s="159"/>
      <c r="D15" s="159"/>
      <c r="E15" s="159"/>
    </row>
    <row r="16" spans="2:5">
      <c r="B16" s="159" t="s">
        <v>149</v>
      </c>
      <c r="C16" s="159"/>
      <c r="D16" s="159"/>
      <c r="E16" s="159"/>
    </row>
    <row r="17" spans="2:5">
      <c r="B17" s="159" t="s">
        <v>177</v>
      </c>
      <c r="C17" s="159"/>
      <c r="D17" s="159"/>
      <c r="E17" s="159"/>
    </row>
    <row r="20" spans="2:5" ht="30">
      <c r="B20" s="162" t="s">
        <v>182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145B-E508-45DB-AE31-B2E622EE809D}">
  <dimension ref="A1:JC132"/>
  <sheetViews>
    <sheetView zoomScaleNormal="100" workbookViewId="0">
      <selection activeCell="E102" sqref="E102"/>
    </sheetView>
  </sheetViews>
  <sheetFormatPr defaultColWidth="9.140625" defaultRowHeight="12.75"/>
  <cols>
    <col min="1" max="1" width="15.7109375" style="1" customWidth="1"/>
    <col min="2" max="2" width="11.7109375" style="1" customWidth="1"/>
    <col min="3" max="3" width="5.7109375" style="1" customWidth="1"/>
    <col min="4" max="4" width="6.42578125" style="1" customWidth="1"/>
    <col min="5" max="15" width="8.5703125" style="1" customWidth="1"/>
    <col min="16" max="16" width="10.7109375" style="1" customWidth="1"/>
    <col min="17" max="17" width="10.7109375" style="8" customWidth="1"/>
    <col min="18" max="16384" width="9.140625" style="1"/>
  </cols>
  <sheetData>
    <row r="1" spans="1:263" s="2" customFormat="1" ht="18.75">
      <c r="A1" s="356" t="s">
        <v>135</v>
      </c>
      <c r="B1" s="357"/>
      <c r="C1" s="358"/>
      <c r="D1" s="359"/>
      <c r="E1" s="3"/>
      <c r="F1" s="4"/>
      <c r="G1" s="5"/>
      <c r="H1" s="6"/>
      <c r="I1" s="178"/>
      <c r="J1" s="6"/>
      <c r="K1" s="7"/>
      <c r="L1" s="6"/>
      <c r="M1" s="7"/>
      <c r="N1" s="7"/>
      <c r="O1" s="7"/>
      <c r="P1" s="6"/>
      <c r="Q1" s="6"/>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row>
    <row r="2" spans="1:263" s="2" customFormat="1" ht="23.25">
      <c r="A2" s="360"/>
      <c r="B2" s="361"/>
      <c r="C2" s="362"/>
      <c r="D2" s="363"/>
      <c r="E2" s="57"/>
      <c r="F2" s="58"/>
      <c r="G2" s="11"/>
      <c r="H2" s="62" t="s">
        <v>176</v>
      </c>
      <c r="I2" s="179"/>
      <c r="J2" s="59"/>
      <c r="K2" s="60"/>
      <c r="L2" s="59"/>
      <c r="M2" s="60"/>
      <c r="N2" s="60"/>
      <c r="O2" s="60"/>
      <c r="P2" s="59"/>
      <c r="Q2" s="59"/>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row>
    <row r="3" spans="1:263" s="2" customFormat="1">
      <c r="A3" s="364" t="s">
        <v>86</v>
      </c>
      <c r="B3" s="165">
        <v>0.31419999999999998</v>
      </c>
      <c r="C3" s="362"/>
      <c r="D3" s="363"/>
      <c r="E3" s="57"/>
      <c r="F3" s="58"/>
      <c r="G3" s="11"/>
      <c r="H3" s="59"/>
      <c r="I3" s="179"/>
      <c r="J3" s="59"/>
      <c r="K3" s="60"/>
      <c r="L3" s="59"/>
      <c r="M3" s="60"/>
      <c r="N3" s="60"/>
      <c r="O3" s="60"/>
      <c r="P3" s="59"/>
      <c r="Q3" s="59"/>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row>
    <row r="4" spans="1:263" s="2" customFormat="1" ht="21">
      <c r="A4" s="365" t="s">
        <v>159</v>
      </c>
      <c r="B4" s="166">
        <v>0.3</v>
      </c>
      <c r="C4" s="362"/>
      <c r="D4" s="363"/>
      <c r="E4" s="57"/>
      <c r="F4" s="58"/>
      <c r="G4" s="11"/>
      <c r="H4" s="59"/>
      <c r="I4" s="179"/>
      <c r="J4" s="59"/>
      <c r="K4" s="60"/>
      <c r="L4" s="59"/>
      <c r="M4" s="60"/>
      <c r="N4" s="60"/>
      <c r="O4" s="60"/>
      <c r="P4" s="59"/>
      <c r="Q4" s="59"/>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row>
    <row r="5" spans="1:263" s="2" customFormat="1">
      <c r="A5" s="366" t="s">
        <v>88</v>
      </c>
      <c r="B5" s="167">
        <v>0.25</v>
      </c>
      <c r="C5" s="362"/>
      <c r="D5" s="362"/>
      <c r="E5" s="12"/>
      <c r="F5" s="13"/>
      <c r="G5" s="10"/>
      <c r="H5" s="9"/>
      <c r="I5" s="48"/>
      <c r="J5" s="9"/>
      <c r="K5" s="9"/>
      <c r="L5" s="9"/>
      <c r="M5" s="9"/>
      <c r="N5" s="9"/>
      <c r="O5" s="9"/>
      <c r="P5" s="9"/>
      <c r="Q5" s="9"/>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row>
    <row r="6" spans="1:263" s="2" customFormat="1" ht="21.75" customHeight="1">
      <c r="A6" s="367" t="s">
        <v>138</v>
      </c>
      <c r="B6" s="168">
        <v>0.2</v>
      </c>
      <c r="C6" s="362"/>
      <c r="D6" s="376"/>
      <c r="E6" s="197">
        <v>1</v>
      </c>
      <c r="F6" s="197">
        <v>2</v>
      </c>
      <c r="G6" s="197">
        <v>3</v>
      </c>
      <c r="H6" s="197">
        <v>4</v>
      </c>
      <c r="I6" s="197">
        <v>5</v>
      </c>
      <c r="J6" s="197">
        <v>6</v>
      </c>
      <c r="K6" s="197">
        <v>7</v>
      </c>
      <c r="L6" s="197">
        <v>8</v>
      </c>
      <c r="M6" s="197">
        <v>9</v>
      </c>
      <c r="N6" s="197">
        <v>10</v>
      </c>
      <c r="O6" s="197">
        <v>11</v>
      </c>
      <c r="P6" s="197">
        <v>12</v>
      </c>
      <c r="Q6" s="198" t="s">
        <v>75</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row>
    <row r="7" spans="1:263" s="2" customFormat="1" ht="18.75" customHeight="1">
      <c r="A7" s="368" t="s">
        <v>6</v>
      </c>
      <c r="B7" s="369"/>
      <c r="C7" s="377" t="s">
        <v>160</v>
      </c>
      <c r="D7" s="377"/>
      <c r="E7" s="199" t="s">
        <v>37</v>
      </c>
      <c r="F7" s="199" t="s">
        <v>38</v>
      </c>
      <c r="G7" s="199" t="s">
        <v>39</v>
      </c>
      <c r="H7" s="199" t="s">
        <v>40</v>
      </c>
      <c r="I7" s="199" t="s">
        <v>41</v>
      </c>
      <c r="J7" s="199" t="s">
        <v>42</v>
      </c>
      <c r="K7" s="199" t="s">
        <v>43</v>
      </c>
      <c r="L7" s="199" t="s">
        <v>44</v>
      </c>
      <c r="M7" s="199" t="s">
        <v>45</v>
      </c>
      <c r="N7" s="199" t="s">
        <v>46</v>
      </c>
      <c r="O7" s="199" t="s">
        <v>47</v>
      </c>
      <c r="P7" s="199" t="s">
        <v>0</v>
      </c>
      <c r="Q7" s="200" t="s">
        <v>6</v>
      </c>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row>
    <row r="8" spans="1:263" s="2" customFormat="1">
      <c r="A8" s="370"/>
      <c r="B8" s="371"/>
      <c r="C8" s="378" t="s">
        <v>2</v>
      </c>
      <c r="D8" s="378"/>
      <c r="E8" s="201">
        <v>2023</v>
      </c>
      <c r="F8" s="201">
        <v>2023</v>
      </c>
      <c r="G8" s="201">
        <v>2023</v>
      </c>
      <c r="H8" s="201">
        <v>2023</v>
      </c>
      <c r="I8" s="201">
        <v>2023</v>
      </c>
      <c r="J8" s="201">
        <v>2023</v>
      </c>
      <c r="K8" s="201">
        <v>2023</v>
      </c>
      <c r="L8" s="201">
        <v>2023</v>
      </c>
      <c r="M8" s="201">
        <v>2023</v>
      </c>
      <c r="N8" s="201">
        <v>2023</v>
      </c>
      <c r="O8" s="201">
        <v>2023</v>
      </c>
      <c r="P8" s="201">
        <v>2023</v>
      </c>
      <c r="Q8" s="201">
        <v>2023</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row>
    <row r="9" spans="1:263" s="64" customFormat="1" ht="15">
      <c r="A9" s="372" t="s">
        <v>76</v>
      </c>
      <c r="B9" s="373"/>
      <c r="C9" s="379"/>
      <c r="D9" s="379"/>
      <c r="E9" s="397"/>
      <c r="F9" s="398"/>
      <c r="G9" s="398"/>
      <c r="H9" s="398"/>
      <c r="I9" s="398"/>
      <c r="J9" s="398"/>
      <c r="K9" s="398"/>
      <c r="L9" s="398"/>
      <c r="M9" s="398"/>
      <c r="N9" s="398"/>
      <c r="O9" s="398"/>
      <c r="P9" s="399"/>
      <c r="Q9" s="400"/>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row>
    <row r="10" spans="1:263" s="67" customFormat="1" ht="15">
      <c r="A10" s="374"/>
      <c r="B10" s="375"/>
      <c r="C10" s="380"/>
      <c r="D10" s="380"/>
      <c r="E10" s="401" t="s">
        <v>139</v>
      </c>
      <c r="F10" s="402"/>
      <c r="G10" s="403"/>
      <c r="H10" s="403"/>
      <c r="I10" s="403"/>
      <c r="J10" s="403"/>
      <c r="K10" s="403"/>
      <c r="L10" s="403"/>
      <c r="M10" s="403"/>
      <c r="N10" s="403"/>
      <c r="O10" s="403"/>
      <c r="P10" s="404"/>
      <c r="Q10" s="400"/>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c r="IW10" s="65"/>
      <c r="IX10" s="65"/>
      <c r="IY10" s="65"/>
      <c r="IZ10" s="65"/>
      <c r="JA10" s="65"/>
      <c r="JB10" s="65"/>
      <c r="JC10" s="65"/>
    </row>
    <row r="11" spans="1:263" s="70" customFormat="1">
      <c r="A11" s="172" t="s">
        <v>76</v>
      </c>
      <c r="B11" s="173"/>
      <c r="C11" s="380"/>
      <c r="D11" s="380"/>
      <c r="E11" s="127">
        <v>0</v>
      </c>
      <c r="F11" s="127">
        <v>0</v>
      </c>
      <c r="G11" s="127">
        <v>0</v>
      </c>
      <c r="H11" s="127">
        <v>0</v>
      </c>
      <c r="I11" s="127">
        <v>0</v>
      </c>
      <c r="J11" s="127">
        <v>0</v>
      </c>
      <c r="K11" s="127">
        <v>0</v>
      </c>
      <c r="L11" s="127">
        <v>0</v>
      </c>
      <c r="M11" s="127">
        <v>0</v>
      </c>
      <c r="N11" s="127">
        <v>0</v>
      </c>
      <c r="O11" s="127">
        <v>0</v>
      </c>
      <c r="P11" s="127">
        <v>0</v>
      </c>
      <c r="Q11" s="405">
        <f>SUM(E11:P11)</f>
        <v>0</v>
      </c>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row>
    <row r="12" spans="1:263" s="71" customFormat="1">
      <c r="A12" s="172" t="s">
        <v>76</v>
      </c>
      <c r="B12" s="173"/>
      <c r="C12" s="380"/>
      <c r="D12" s="380"/>
      <c r="E12" s="127">
        <v>0</v>
      </c>
      <c r="F12" s="128">
        <v>0</v>
      </c>
      <c r="G12" s="128">
        <v>0</v>
      </c>
      <c r="H12" s="128">
        <v>0</v>
      </c>
      <c r="I12" s="128">
        <v>0</v>
      </c>
      <c r="J12" s="128">
        <v>0</v>
      </c>
      <c r="K12" s="128">
        <v>0</v>
      </c>
      <c r="L12" s="128">
        <v>0</v>
      </c>
      <c r="M12" s="128">
        <v>0</v>
      </c>
      <c r="N12" s="128">
        <v>0</v>
      </c>
      <c r="O12" s="128">
        <v>0</v>
      </c>
      <c r="P12" s="128">
        <v>0</v>
      </c>
      <c r="Q12" s="405">
        <f t="shared" ref="Q12:Q14" si="0">SUM(E12:P12)</f>
        <v>0</v>
      </c>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c r="IW12" s="66"/>
      <c r="IX12" s="66"/>
      <c r="IY12" s="66"/>
      <c r="IZ12" s="66"/>
      <c r="JA12" s="66"/>
      <c r="JB12" s="66"/>
      <c r="JC12" s="66"/>
    </row>
    <row r="13" spans="1:263" s="70" customFormat="1">
      <c r="A13" s="172" t="s">
        <v>76</v>
      </c>
      <c r="B13" s="173"/>
      <c r="C13" s="380"/>
      <c r="D13" s="380"/>
      <c r="E13" s="127"/>
      <c r="F13" s="128"/>
      <c r="G13" s="128"/>
      <c r="H13" s="128"/>
      <c r="I13" s="128"/>
      <c r="J13" s="128"/>
      <c r="K13" s="128"/>
      <c r="L13" s="128"/>
      <c r="M13" s="128"/>
      <c r="N13" s="128"/>
      <c r="O13" s="128"/>
      <c r="P13" s="128"/>
      <c r="Q13" s="405">
        <f t="shared" si="0"/>
        <v>0</v>
      </c>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row>
    <row r="14" spans="1:263" s="73" customFormat="1">
      <c r="A14" s="172" t="s">
        <v>76</v>
      </c>
      <c r="B14" s="173"/>
      <c r="C14" s="380"/>
      <c r="D14" s="380"/>
      <c r="E14" s="127"/>
      <c r="F14" s="128"/>
      <c r="G14" s="128"/>
      <c r="H14" s="128"/>
      <c r="I14" s="128"/>
      <c r="J14" s="128"/>
      <c r="K14" s="128"/>
      <c r="L14" s="128"/>
      <c r="M14" s="128"/>
      <c r="N14" s="128"/>
      <c r="O14" s="128"/>
      <c r="P14" s="128"/>
      <c r="Q14" s="406">
        <f t="shared" si="0"/>
        <v>0</v>
      </c>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row>
    <row r="15" spans="1:263" s="124" customFormat="1">
      <c r="A15" s="426" t="s">
        <v>3</v>
      </c>
      <c r="B15" s="382"/>
      <c r="C15" s="381"/>
      <c r="D15" s="382"/>
      <c r="E15" s="427">
        <f>SUM(E11:E14)</f>
        <v>0</v>
      </c>
      <c r="F15" s="427">
        <f t="shared" ref="F15:P15" si="1">SUM(F11:F14)</f>
        <v>0</v>
      </c>
      <c r="G15" s="427">
        <f t="shared" si="1"/>
        <v>0</v>
      </c>
      <c r="H15" s="427">
        <f t="shared" si="1"/>
        <v>0</v>
      </c>
      <c r="I15" s="427">
        <f t="shared" si="1"/>
        <v>0</v>
      </c>
      <c r="J15" s="427">
        <f t="shared" si="1"/>
        <v>0</v>
      </c>
      <c r="K15" s="427">
        <f t="shared" si="1"/>
        <v>0</v>
      </c>
      <c r="L15" s="427">
        <f t="shared" si="1"/>
        <v>0</v>
      </c>
      <c r="M15" s="427">
        <f t="shared" si="1"/>
        <v>0</v>
      </c>
      <c r="N15" s="427">
        <f t="shared" si="1"/>
        <v>0</v>
      </c>
      <c r="O15" s="427">
        <f t="shared" si="1"/>
        <v>0</v>
      </c>
      <c r="P15" s="427">
        <f t="shared" si="1"/>
        <v>0</v>
      </c>
      <c r="Q15" s="407">
        <f>SUM(E15:P15)</f>
        <v>0</v>
      </c>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c r="IW15" s="123"/>
      <c r="IX15" s="123"/>
      <c r="IY15" s="123"/>
      <c r="IZ15" s="123"/>
      <c r="JA15" s="123"/>
      <c r="JB15" s="123"/>
      <c r="JC15" s="123"/>
    </row>
    <row r="16" spans="1:263" s="71" customFormat="1">
      <c r="A16" s="428"/>
      <c r="B16" s="383"/>
      <c r="C16" s="383"/>
      <c r="D16" s="384"/>
      <c r="E16" s="429" t="s">
        <v>4</v>
      </c>
      <c r="F16" s="430" t="s">
        <v>4</v>
      </c>
      <c r="G16" s="430" t="s">
        <v>4</v>
      </c>
      <c r="H16" s="430" t="s">
        <v>4</v>
      </c>
      <c r="I16" s="430" t="s">
        <v>4</v>
      </c>
      <c r="J16" s="430" t="s">
        <v>4</v>
      </c>
      <c r="K16" s="430" t="s">
        <v>4</v>
      </c>
      <c r="L16" s="430" t="s">
        <v>4</v>
      </c>
      <c r="M16" s="430" t="s">
        <v>4</v>
      </c>
      <c r="N16" s="430" t="s">
        <v>4</v>
      </c>
      <c r="O16" s="430" t="s">
        <v>4</v>
      </c>
      <c r="P16" s="431" t="s">
        <v>4</v>
      </c>
      <c r="Q16" s="408"/>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c r="IW16" s="66"/>
      <c r="IX16" s="66"/>
      <c r="IY16" s="66"/>
      <c r="IZ16" s="66"/>
      <c r="JA16" s="66"/>
      <c r="JB16" s="66"/>
      <c r="JC16" s="66"/>
    </row>
    <row r="17" spans="1:263" s="71" customFormat="1">
      <c r="A17" s="432" t="s">
        <v>140</v>
      </c>
      <c r="B17" s="433"/>
      <c r="C17" s="385"/>
      <c r="D17" s="386"/>
      <c r="E17" s="434" t="s">
        <v>141</v>
      </c>
      <c r="F17" s="435"/>
      <c r="G17" s="436"/>
      <c r="H17" s="436"/>
      <c r="I17" s="436"/>
      <c r="J17" s="436"/>
      <c r="K17" s="436"/>
      <c r="L17" s="436"/>
      <c r="M17" s="436"/>
      <c r="N17" s="436"/>
      <c r="O17" s="436"/>
      <c r="P17" s="437"/>
      <c r="Q17" s="409"/>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c r="IW17" s="66"/>
      <c r="IX17" s="66"/>
      <c r="IY17" s="66"/>
      <c r="IZ17" s="66"/>
      <c r="JA17" s="66"/>
      <c r="JB17" s="66"/>
      <c r="JC17" s="66"/>
    </row>
    <row r="18" spans="1:263" s="71" customFormat="1" ht="15">
      <c r="A18" s="438" t="s">
        <v>5</v>
      </c>
      <c r="B18" s="439"/>
      <c r="C18" s="380"/>
      <c r="D18" s="380"/>
      <c r="E18" s="440" t="s">
        <v>6</v>
      </c>
      <c r="F18" s="441"/>
      <c r="G18" s="442"/>
      <c r="H18" s="442"/>
      <c r="I18" s="442"/>
      <c r="J18" s="442"/>
      <c r="K18" s="442"/>
      <c r="L18" s="442"/>
      <c r="M18" s="442"/>
      <c r="N18" s="442"/>
      <c r="O18" s="442"/>
      <c r="P18" s="443"/>
      <c r="Q18" s="409"/>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c r="IW18" s="66"/>
      <c r="IX18" s="66"/>
      <c r="IY18" s="66"/>
      <c r="IZ18" s="66"/>
      <c r="JA18" s="66"/>
      <c r="JB18" s="66"/>
      <c r="JC18" s="66"/>
    </row>
    <row r="19" spans="1:263" s="71" customFormat="1" ht="15">
      <c r="A19" s="176" t="s">
        <v>77</v>
      </c>
      <c r="B19" s="177"/>
      <c r="C19" s="380"/>
      <c r="D19" s="380"/>
      <c r="E19" s="68">
        <v>0</v>
      </c>
      <c r="F19" s="68">
        <v>0</v>
      </c>
      <c r="G19" s="68">
        <v>0</v>
      </c>
      <c r="H19" s="68">
        <v>0</v>
      </c>
      <c r="I19" s="68">
        <v>0</v>
      </c>
      <c r="J19" s="68">
        <v>0</v>
      </c>
      <c r="K19" s="68">
        <v>0</v>
      </c>
      <c r="L19" s="68">
        <v>0</v>
      </c>
      <c r="M19" s="68">
        <v>0</v>
      </c>
      <c r="N19" s="68">
        <v>0</v>
      </c>
      <c r="O19" s="68">
        <v>0</v>
      </c>
      <c r="P19" s="68">
        <v>0</v>
      </c>
      <c r="Q19" s="405">
        <f>SUM(E19:P19)</f>
        <v>0</v>
      </c>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c r="IW19" s="66"/>
      <c r="IX19" s="66"/>
      <c r="IY19" s="66"/>
      <c r="IZ19" s="66"/>
      <c r="JA19" s="66"/>
      <c r="JB19" s="66"/>
      <c r="JC19" s="66"/>
    </row>
    <row r="20" spans="1:263" s="71" customFormat="1">
      <c r="A20" s="172" t="s">
        <v>77</v>
      </c>
      <c r="B20" s="173"/>
      <c r="C20" s="380"/>
      <c r="D20" s="380"/>
      <c r="E20" s="68">
        <v>0</v>
      </c>
      <c r="F20" s="68">
        <v>0</v>
      </c>
      <c r="G20" s="68">
        <v>0</v>
      </c>
      <c r="H20" s="68">
        <v>0</v>
      </c>
      <c r="I20" s="68">
        <v>0</v>
      </c>
      <c r="J20" s="68">
        <v>0</v>
      </c>
      <c r="K20" s="68">
        <v>0</v>
      </c>
      <c r="L20" s="68">
        <v>0</v>
      </c>
      <c r="M20" s="68">
        <v>0</v>
      </c>
      <c r="N20" s="68">
        <v>0</v>
      </c>
      <c r="O20" s="68">
        <v>0</v>
      </c>
      <c r="P20" s="68">
        <v>0</v>
      </c>
      <c r="Q20" s="405">
        <f t="shared" ref="Q20:Q23" si="2">SUM(E20:P20)</f>
        <v>0</v>
      </c>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c r="IW20" s="66"/>
      <c r="IX20" s="66"/>
      <c r="IY20" s="66"/>
      <c r="IZ20" s="66"/>
      <c r="JA20" s="66"/>
      <c r="JB20" s="66"/>
      <c r="JC20" s="66"/>
    </row>
    <row r="21" spans="1:263" s="76" customFormat="1">
      <c r="A21" s="172" t="s">
        <v>77</v>
      </c>
      <c r="B21" s="173"/>
      <c r="C21" s="380"/>
      <c r="D21" s="380"/>
      <c r="E21" s="68"/>
      <c r="F21" s="69"/>
      <c r="G21" s="69"/>
      <c r="H21" s="69"/>
      <c r="I21" s="69"/>
      <c r="J21" s="69"/>
      <c r="K21" s="69"/>
      <c r="L21" s="69"/>
      <c r="M21" s="69"/>
      <c r="N21" s="69"/>
      <c r="O21" s="69"/>
      <c r="P21" s="69"/>
      <c r="Q21" s="405">
        <f t="shared" si="2"/>
        <v>0</v>
      </c>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c r="IW21" s="66"/>
      <c r="IX21" s="66"/>
      <c r="IY21" s="66"/>
      <c r="IZ21" s="66"/>
      <c r="JA21" s="66"/>
      <c r="JB21" s="66"/>
      <c r="JC21" s="66"/>
    </row>
    <row r="22" spans="1:263" s="76" customFormat="1">
      <c r="A22" s="174" t="s">
        <v>77</v>
      </c>
      <c r="B22" s="175"/>
      <c r="C22" s="380"/>
      <c r="D22" s="380"/>
      <c r="E22" s="68"/>
      <c r="F22" s="69"/>
      <c r="G22" s="69"/>
      <c r="H22" s="69"/>
      <c r="I22" s="69"/>
      <c r="J22" s="69"/>
      <c r="K22" s="69"/>
      <c r="L22" s="69"/>
      <c r="M22" s="69"/>
      <c r="N22" s="69"/>
      <c r="O22" s="69"/>
      <c r="P22" s="69"/>
      <c r="Q22" s="406">
        <f t="shared" si="2"/>
        <v>0</v>
      </c>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c r="IW22" s="66"/>
      <c r="IX22" s="66"/>
      <c r="IY22" s="66"/>
      <c r="IZ22" s="66"/>
      <c r="JA22" s="66"/>
      <c r="JB22" s="66"/>
      <c r="JC22" s="66"/>
    </row>
    <row r="23" spans="1:263" s="107" customFormat="1">
      <c r="A23" s="444" t="s">
        <v>7</v>
      </c>
      <c r="B23" s="387"/>
      <c r="C23" s="387"/>
      <c r="D23" s="387"/>
      <c r="E23" s="427">
        <f>SUM(E19:E22)</f>
        <v>0</v>
      </c>
      <c r="F23" s="427">
        <f t="shared" ref="F23:P23" si="3">SUM(F19:F22)</f>
        <v>0</v>
      </c>
      <c r="G23" s="427">
        <f t="shared" si="3"/>
        <v>0</v>
      </c>
      <c r="H23" s="427">
        <f t="shared" si="3"/>
        <v>0</v>
      </c>
      <c r="I23" s="427">
        <f t="shared" si="3"/>
        <v>0</v>
      </c>
      <c r="J23" s="427">
        <f t="shared" si="3"/>
        <v>0</v>
      </c>
      <c r="K23" s="427">
        <f t="shared" si="3"/>
        <v>0</v>
      </c>
      <c r="L23" s="427">
        <f t="shared" si="3"/>
        <v>0</v>
      </c>
      <c r="M23" s="427">
        <f t="shared" si="3"/>
        <v>0</v>
      </c>
      <c r="N23" s="427">
        <f t="shared" si="3"/>
        <v>0</v>
      </c>
      <c r="O23" s="427">
        <f t="shared" si="3"/>
        <v>0</v>
      </c>
      <c r="P23" s="427">
        <f t="shared" si="3"/>
        <v>0</v>
      </c>
      <c r="Q23" s="407">
        <f t="shared" si="2"/>
        <v>0</v>
      </c>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c r="IU23" s="106"/>
      <c r="IV23" s="106"/>
      <c r="IW23" s="106"/>
      <c r="IX23" s="106"/>
      <c r="IY23" s="106"/>
      <c r="IZ23" s="106"/>
      <c r="JA23" s="106"/>
      <c r="JB23" s="106"/>
      <c r="JC23" s="106"/>
    </row>
    <row r="24" spans="1:263" s="64" customFormat="1">
      <c r="A24" s="428"/>
      <c r="B24" s="383"/>
      <c r="C24" s="383"/>
      <c r="D24" s="384"/>
      <c r="E24" s="429" t="s">
        <v>4</v>
      </c>
      <c r="F24" s="430" t="s">
        <v>4</v>
      </c>
      <c r="G24" s="430" t="s">
        <v>4</v>
      </c>
      <c r="H24" s="430" t="s">
        <v>4</v>
      </c>
      <c r="I24" s="430" t="s">
        <v>4</v>
      </c>
      <c r="J24" s="430" t="s">
        <v>4</v>
      </c>
      <c r="K24" s="430" t="s">
        <v>4</v>
      </c>
      <c r="L24" s="430" t="s">
        <v>4</v>
      </c>
      <c r="M24" s="430" t="s">
        <v>4</v>
      </c>
      <c r="N24" s="430" t="s">
        <v>4</v>
      </c>
      <c r="O24" s="430" t="s">
        <v>4</v>
      </c>
      <c r="P24" s="445" t="s">
        <v>4</v>
      </c>
      <c r="Q24" s="410"/>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row>
    <row r="25" spans="1:263" s="70" customFormat="1" ht="15">
      <c r="A25" s="446" t="s">
        <v>156</v>
      </c>
      <c r="B25" s="447"/>
      <c r="C25" s="388"/>
      <c r="D25" s="389"/>
      <c r="E25" s="448">
        <f t="shared" ref="E25:P25" si="4">E15-E23</f>
        <v>0</v>
      </c>
      <c r="F25" s="448">
        <f t="shared" si="4"/>
        <v>0</v>
      </c>
      <c r="G25" s="448">
        <f t="shared" si="4"/>
        <v>0</v>
      </c>
      <c r="H25" s="448">
        <f t="shared" si="4"/>
        <v>0</v>
      </c>
      <c r="I25" s="448">
        <f t="shared" si="4"/>
        <v>0</v>
      </c>
      <c r="J25" s="448">
        <f t="shared" si="4"/>
        <v>0</v>
      </c>
      <c r="K25" s="448">
        <f t="shared" si="4"/>
        <v>0</v>
      </c>
      <c r="L25" s="448">
        <f t="shared" si="4"/>
        <v>0</v>
      </c>
      <c r="M25" s="448">
        <f t="shared" si="4"/>
        <v>0</v>
      </c>
      <c r="N25" s="448">
        <f t="shared" si="4"/>
        <v>0</v>
      </c>
      <c r="O25" s="448">
        <f t="shared" si="4"/>
        <v>0</v>
      </c>
      <c r="P25" s="448">
        <f t="shared" si="4"/>
        <v>0</v>
      </c>
      <c r="Q25" s="411">
        <f>SUM(E25:P25)</f>
        <v>0</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c r="IW25" s="65"/>
      <c r="IX25" s="65"/>
      <c r="IY25" s="65"/>
      <c r="IZ25" s="65"/>
      <c r="JA25" s="65"/>
      <c r="JB25" s="65"/>
      <c r="JC25" s="65"/>
    </row>
    <row r="26" spans="1:263" s="70" customFormat="1" ht="15">
      <c r="A26" s="449" t="s">
        <v>143</v>
      </c>
      <c r="B26" s="450"/>
      <c r="C26" s="390" t="s">
        <v>6</v>
      </c>
      <c r="D26" s="391" t="s">
        <v>6</v>
      </c>
      <c r="E26" s="451">
        <f t="shared" ref="E26:P26" si="5">IF(E15=0,0,E25/E15)</f>
        <v>0</v>
      </c>
      <c r="F26" s="451">
        <f t="shared" si="5"/>
        <v>0</v>
      </c>
      <c r="G26" s="451">
        <f t="shared" si="5"/>
        <v>0</v>
      </c>
      <c r="H26" s="451">
        <f t="shared" si="5"/>
        <v>0</v>
      </c>
      <c r="I26" s="451">
        <f t="shared" si="5"/>
        <v>0</v>
      </c>
      <c r="J26" s="451">
        <f t="shared" si="5"/>
        <v>0</v>
      </c>
      <c r="K26" s="451">
        <f t="shared" si="5"/>
        <v>0</v>
      </c>
      <c r="L26" s="451">
        <f t="shared" si="5"/>
        <v>0</v>
      </c>
      <c r="M26" s="451">
        <f t="shared" si="5"/>
        <v>0</v>
      </c>
      <c r="N26" s="451">
        <f t="shared" si="5"/>
        <v>0</v>
      </c>
      <c r="O26" s="451">
        <f t="shared" si="5"/>
        <v>0</v>
      </c>
      <c r="P26" s="451">
        <f t="shared" si="5"/>
        <v>0</v>
      </c>
      <c r="Q26" s="412" t="e">
        <f>Q25/Q15</f>
        <v>#DIV/0!</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c r="IW26" s="65"/>
      <c r="IX26" s="65"/>
      <c r="IY26" s="65"/>
      <c r="IZ26" s="65"/>
      <c r="JA26" s="65"/>
      <c r="JB26" s="65"/>
      <c r="JC26" s="65"/>
    </row>
    <row r="27" spans="1:263" s="70" customFormat="1">
      <c r="A27" s="452"/>
      <c r="B27" s="392"/>
      <c r="C27" s="392"/>
      <c r="D27" s="393"/>
      <c r="E27" s="429" t="s">
        <v>4</v>
      </c>
      <c r="F27" s="430" t="s">
        <v>4</v>
      </c>
      <c r="G27" s="430" t="s">
        <v>4</v>
      </c>
      <c r="H27" s="430" t="s">
        <v>4</v>
      </c>
      <c r="I27" s="430" t="s">
        <v>4</v>
      </c>
      <c r="J27" s="430" t="s">
        <v>4</v>
      </c>
      <c r="K27" s="430" t="s">
        <v>4</v>
      </c>
      <c r="L27" s="430" t="s">
        <v>4</v>
      </c>
      <c r="M27" s="430" t="s">
        <v>4</v>
      </c>
      <c r="N27" s="430" t="s">
        <v>4</v>
      </c>
      <c r="O27" s="430" t="s">
        <v>4</v>
      </c>
      <c r="P27" s="445" t="s">
        <v>4</v>
      </c>
      <c r="Q27" s="410"/>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row>
    <row r="28" spans="1:263" s="70" customFormat="1">
      <c r="A28" s="453" t="s">
        <v>8</v>
      </c>
      <c r="B28" s="454"/>
      <c r="C28" s="394"/>
      <c r="D28" s="395"/>
      <c r="E28" s="455" t="s">
        <v>148</v>
      </c>
      <c r="F28" s="456"/>
      <c r="G28" s="456"/>
      <c r="H28" s="456"/>
      <c r="I28" s="456"/>
      <c r="J28" s="456"/>
      <c r="K28" s="456"/>
      <c r="L28" s="456"/>
      <c r="M28" s="456"/>
      <c r="N28" s="456"/>
      <c r="O28" s="456"/>
      <c r="P28" s="457"/>
      <c r="Q28" s="400"/>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c r="IW28" s="65"/>
      <c r="IX28" s="65"/>
      <c r="IY28" s="65"/>
      <c r="IZ28" s="65"/>
      <c r="JA28" s="65"/>
      <c r="JB28" s="65"/>
      <c r="JC28" s="65"/>
    </row>
    <row r="29" spans="1:263" s="70" customFormat="1">
      <c r="A29" s="77" t="s">
        <v>144</v>
      </c>
      <c r="B29" s="454"/>
      <c r="C29" s="394"/>
      <c r="D29" s="395"/>
      <c r="E29" s="78">
        <v>0</v>
      </c>
      <c r="F29" s="78">
        <v>0</v>
      </c>
      <c r="G29" s="78">
        <v>0</v>
      </c>
      <c r="H29" s="78">
        <v>0</v>
      </c>
      <c r="I29" s="78">
        <v>0</v>
      </c>
      <c r="J29" s="78">
        <v>0</v>
      </c>
      <c r="K29" s="78">
        <v>0</v>
      </c>
      <c r="L29" s="78">
        <v>0</v>
      </c>
      <c r="M29" s="78">
        <v>0</v>
      </c>
      <c r="N29" s="78">
        <v>0</v>
      </c>
      <c r="O29" s="78">
        <v>0</v>
      </c>
      <c r="P29" s="78">
        <v>0</v>
      </c>
      <c r="Q29" s="413">
        <f>SUM(E29:P29)</f>
        <v>0</v>
      </c>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c r="IX29" s="65"/>
      <c r="IY29" s="65"/>
      <c r="IZ29" s="65"/>
      <c r="JA29" s="65"/>
      <c r="JB29" s="65"/>
      <c r="JC29" s="65"/>
    </row>
    <row r="30" spans="1:263" s="64" customFormat="1">
      <c r="A30" s="77" t="s">
        <v>145</v>
      </c>
      <c r="B30" s="454"/>
      <c r="C30" s="394"/>
      <c r="D30" s="395"/>
      <c r="E30" s="68">
        <v>0</v>
      </c>
      <c r="F30" s="68">
        <v>0</v>
      </c>
      <c r="G30" s="68">
        <v>0</v>
      </c>
      <c r="H30" s="68">
        <v>0</v>
      </c>
      <c r="I30" s="68">
        <v>0</v>
      </c>
      <c r="J30" s="68">
        <v>0</v>
      </c>
      <c r="K30" s="68">
        <v>0</v>
      </c>
      <c r="L30" s="68">
        <v>0</v>
      </c>
      <c r="M30" s="68">
        <v>0</v>
      </c>
      <c r="N30" s="68">
        <v>0</v>
      </c>
      <c r="O30" s="68">
        <v>0</v>
      </c>
      <c r="P30" s="68">
        <v>0</v>
      </c>
      <c r="Q30" s="413">
        <f t="shared" ref="Q30:Q42" si="6">SUM(E30:P30)</f>
        <v>0</v>
      </c>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row>
    <row r="31" spans="1:263" s="64" customFormat="1">
      <c r="A31" s="77" t="s">
        <v>146</v>
      </c>
      <c r="B31" s="454"/>
      <c r="C31" s="394"/>
      <c r="D31" s="395"/>
      <c r="E31" s="68"/>
      <c r="F31" s="69"/>
      <c r="G31" s="69"/>
      <c r="H31" s="69"/>
      <c r="I31" s="69"/>
      <c r="J31" s="69"/>
      <c r="K31" s="69"/>
      <c r="L31" s="69"/>
      <c r="M31" s="69"/>
      <c r="N31" s="69"/>
      <c r="O31" s="69"/>
      <c r="P31" s="69"/>
      <c r="Q31" s="413">
        <f t="shared" si="6"/>
        <v>0</v>
      </c>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row>
    <row r="32" spans="1:263" s="76" customFormat="1">
      <c r="A32" s="77" t="s">
        <v>147</v>
      </c>
      <c r="B32" s="454"/>
      <c r="C32" s="394"/>
      <c r="D32" s="396"/>
      <c r="E32" s="68"/>
      <c r="F32" s="69"/>
      <c r="G32" s="69"/>
      <c r="H32" s="69"/>
      <c r="I32" s="69"/>
      <c r="J32" s="69"/>
      <c r="K32" s="69"/>
      <c r="L32" s="69"/>
      <c r="M32" s="69"/>
      <c r="N32" s="69"/>
      <c r="O32" s="69"/>
      <c r="P32" s="69"/>
      <c r="Q32" s="413">
        <f t="shared" si="6"/>
        <v>0</v>
      </c>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c r="IW32" s="66"/>
      <c r="IX32" s="66"/>
      <c r="IY32" s="66"/>
      <c r="IZ32" s="66"/>
      <c r="JA32" s="66"/>
      <c r="JB32" s="66"/>
      <c r="JC32" s="66"/>
    </row>
    <row r="33" spans="1:263" s="70" customFormat="1">
      <c r="A33" s="458" t="s">
        <v>161</v>
      </c>
      <c r="B33" s="459"/>
      <c r="C33" s="460"/>
      <c r="D33" s="461"/>
      <c r="E33" s="462">
        <f>SUM(E29:E32)</f>
        <v>0</v>
      </c>
      <c r="F33" s="462">
        <f t="shared" ref="F33:P33" si="7">SUM(F29:F32)</f>
        <v>0</v>
      </c>
      <c r="G33" s="462">
        <f t="shared" si="7"/>
        <v>0</v>
      </c>
      <c r="H33" s="462">
        <f t="shared" si="7"/>
        <v>0</v>
      </c>
      <c r="I33" s="462">
        <f t="shared" si="7"/>
        <v>0</v>
      </c>
      <c r="J33" s="462">
        <f t="shared" si="7"/>
        <v>0</v>
      </c>
      <c r="K33" s="462">
        <f t="shared" si="7"/>
        <v>0</v>
      </c>
      <c r="L33" s="462">
        <f t="shared" si="7"/>
        <v>0</v>
      </c>
      <c r="M33" s="462">
        <f t="shared" si="7"/>
        <v>0</v>
      </c>
      <c r="N33" s="462">
        <f t="shared" si="7"/>
        <v>0</v>
      </c>
      <c r="O33" s="462">
        <f t="shared" si="7"/>
        <v>0</v>
      </c>
      <c r="P33" s="462">
        <f t="shared" si="7"/>
        <v>0</v>
      </c>
      <c r="Q33" s="413">
        <f t="shared" si="6"/>
        <v>0</v>
      </c>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c r="JC33" s="65"/>
    </row>
    <row r="34" spans="1:263" s="70" customFormat="1">
      <c r="A34" s="463" t="s">
        <v>97</v>
      </c>
      <c r="B34" s="464"/>
      <c r="C34" s="529"/>
      <c r="D34" s="137">
        <v>0.12</v>
      </c>
      <c r="E34" s="526">
        <f>E33*$D34</f>
        <v>0</v>
      </c>
      <c r="F34" s="526">
        <f t="shared" ref="F34:P34" si="8">F33*$D34</f>
        <v>0</v>
      </c>
      <c r="G34" s="526">
        <f t="shared" si="8"/>
        <v>0</v>
      </c>
      <c r="H34" s="526">
        <f t="shared" si="8"/>
        <v>0</v>
      </c>
      <c r="I34" s="526">
        <f t="shared" si="8"/>
        <v>0</v>
      </c>
      <c r="J34" s="526">
        <f t="shared" si="8"/>
        <v>0</v>
      </c>
      <c r="K34" s="526">
        <f t="shared" si="8"/>
        <v>0</v>
      </c>
      <c r="L34" s="526">
        <f t="shared" si="8"/>
        <v>0</v>
      </c>
      <c r="M34" s="526">
        <f t="shared" si="8"/>
        <v>0</v>
      </c>
      <c r="N34" s="526">
        <f t="shared" si="8"/>
        <v>0</v>
      </c>
      <c r="O34" s="526">
        <f t="shared" si="8"/>
        <v>0</v>
      </c>
      <c r="P34" s="526">
        <f t="shared" si="8"/>
        <v>0</v>
      </c>
      <c r="Q34" s="413">
        <f t="shared" si="6"/>
        <v>0</v>
      </c>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c r="IW34" s="65"/>
      <c r="IX34" s="65"/>
      <c r="IY34" s="65"/>
      <c r="IZ34" s="65"/>
      <c r="JA34" s="65"/>
      <c r="JB34" s="65"/>
      <c r="JC34" s="65"/>
    </row>
    <row r="35" spans="1:263" s="70" customFormat="1">
      <c r="A35" s="463" t="s">
        <v>98</v>
      </c>
      <c r="B35" s="465"/>
      <c r="C35" s="529"/>
      <c r="D35" s="414"/>
      <c r="E35" s="526">
        <f t="shared" ref="E35:P35" si="9">E34*$B3</f>
        <v>0</v>
      </c>
      <c r="F35" s="526">
        <f t="shared" si="9"/>
        <v>0</v>
      </c>
      <c r="G35" s="526">
        <f t="shared" si="9"/>
        <v>0</v>
      </c>
      <c r="H35" s="526">
        <f t="shared" si="9"/>
        <v>0</v>
      </c>
      <c r="I35" s="526">
        <f t="shared" si="9"/>
        <v>0</v>
      </c>
      <c r="J35" s="526">
        <f t="shared" si="9"/>
        <v>0</v>
      </c>
      <c r="K35" s="526">
        <f t="shared" si="9"/>
        <v>0</v>
      </c>
      <c r="L35" s="526">
        <f t="shared" si="9"/>
        <v>0</v>
      </c>
      <c r="M35" s="526">
        <f t="shared" si="9"/>
        <v>0</v>
      </c>
      <c r="N35" s="526">
        <f t="shared" si="9"/>
        <v>0</v>
      </c>
      <c r="O35" s="526">
        <f t="shared" si="9"/>
        <v>0</v>
      </c>
      <c r="P35" s="526">
        <f t="shared" si="9"/>
        <v>0</v>
      </c>
      <c r="Q35" s="413">
        <f t="shared" si="6"/>
        <v>0</v>
      </c>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c r="IW35" s="65"/>
      <c r="IX35" s="65"/>
      <c r="IY35" s="65"/>
      <c r="IZ35" s="65"/>
      <c r="JA35" s="65"/>
      <c r="JB35" s="65"/>
      <c r="JC35" s="65"/>
    </row>
    <row r="36" spans="1:263" s="70" customFormat="1">
      <c r="A36" s="466"/>
      <c r="B36" s="467"/>
      <c r="C36" s="530"/>
      <c r="D36" s="414"/>
      <c r="E36" s="414"/>
      <c r="F36" s="414"/>
      <c r="G36" s="414"/>
      <c r="H36" s="414"/>
      <c r="I36" s="414"/>
      <c r="J36" s="414"/>
      <c r="K36" s="414"/>
      <c r="L36" s="414"/>
      <c r="M36" s="414"/>
      <c r="N36" s="414"/>
      <c r="O36" s="414"/>
      <c r="P36" s="414"/>
      <c r="Q36" s="414"/>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c r="IW36" s="65"/>
      <c r="IX36" s="65"/>
      <c r="IY36" s="65"/>
      <c r="IZ36" s="65"/>
      <c r="JA36" s="65"/>
      <c r="JB36" s="65"/>
      <c r="JC36" s="65"/>
    </row>
    <row r="37" spans="1:263" s="70" customFormat="1">
      <c r="A37" s="468" t="s">
        <v>99</v>
      </c>
      <c r="B37" s="467" t="s">
        <v>6</v>
      </c>
      <c r="C37" s="467" t="s">
        <v>6</v>
      </c>
      <c r="D37" s="467" t="s">
        <v>6</v>
      </c>
      <c r="E37" s="462">
        <f>E34-E36+E35</f>
        <v>0</v>
      </c>
      <c r="F37" s="527">
        <f t="shared" ref="F37:P37" si="10">E37+F34-F36+F35</f>
        <v>0</v>
      </c>
      <c r="G37" s="527">
        <f t="shared" si="10"/>
        <v>0</v>
      </c>
      <c r="H37" s="527">
        <f t="shared" si="10"/>
        <v>0</v>
      </c>
      <c r="I37" s="527">
        <f t="shared" si="10"/>
        <v>0</v>
      </c>
      <c r="J37" s="527">
        <f t="shared" si="10"/>
        <v>0</v>
      </c>
      <c r="K37" s="527">
        <f t="shared" si="10"/>
        <v>0</v>
      </c>
      <c r="L37" s="527">
        <f t="shared" si="10"/>
        <v>0</v>
      </c>
      <c r="M37" s="527">
        <f t="shared" si="10"/>
        <v>0</v>
      </c>
      <c r="N37" s="527">
        <f t="shared" si="10"/>
        <v>0</v>
      </c>
      <c r="O37" s="527">
        <f t="shared" si="10"/>
        <v>0</v>
      </c>
      <c r="P37" s="527">
        <f t="shared" si="10"/>
        <v>0</v>
      </c>
      <c r="Q37" s="413">
        <f t="shared" si="6"/>
        <v>0</v>
      </c>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c r="IW37" s="65"/>
      <c r="IX37" s="65"/>
      <c r="IY37" s="65"/>
      <c r="IZ37" s="65"/>
      <c r="JA37" s="65"/>
      <c r="JB37" s="65"/>
      <c r="JC37" s="65"/>
    </row>
    <row r="38" spans="1:263" s="70" customFormat="1">
      <c r="A38" s="469" t="s">
        <v>100</v>
      </c>
      <c r="B38" s="459"/>
      <c r="C38" s="467"/>
      <c r="D38" s="531"/>
      <c r="E38" s="528">
        <f t="shared" ref="E38:P38" si="11">E33*$B3</f>
        <v>0</v>
      </c>
      <c r="F38" s="528">
        <f t="shared" si="11"/>
        <v>0</v>
      </c>
      <c r="G38" s="528">
        <f t="shared" si="11"/>
        <v>0</v>
      </c>
      <c r="H38" s="528">
        <f t="shared" si="11"/>
        <v>0</v>
      </c>
      <c r="I38" s="528">
        <f t="shared" si="11"/>
        <v>0</v>
      </c>
      <c r="J38" s="528">
        <f t="shared" si="11"/>
        <v>0</v>
      </c>
      <c r="K38" s="528">
        <f t="shared" si="11"/>
        <v>0</v>
      </c>
      <c r="L38" s="528">
        <f t="shared" si="11"/>
        <v>0</v>
      </c>
      <c r="M38" s="528">
        <f t="shared" si="11"/>
        <v>0</v>
      </c>
      <c r="N38" s="528">
        <f t="shared" si="11"/>
        <v>0</v>
      </c>
      <c r="O38" s="528">
        <f t="shared" si="11"/>
        <v>0</v>
      </c>
      <c r="P38" s="528">
        <f t="shared" si="11"/>
        <v>0</v>
      </c>
      <c r="Q38" s="413">
        <f t="shared" si="6"/>
        <v>0</v>
      </c>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c r="IW38" s="65"/>
      <c r="IX38" s="65"/>
      <c r="IY38" s="65"/>
      <c r="IZ38" s="65"/>
      <c r="JA38" s="65"/>
      <c r="JB38" s="65"/>
      <c r="JC38" s="65"/>
    </row>
    <row r="39" spans="1:263" s="67" customFormat="1">
      <c r="A39" s="470" t="s">
        <v>119</v>
      </c>
      <c r="B39" s="467"/>
      <c r="C39" s="532" t="s">
        <v>6</v>
      </c>
      <c r="D39" s="533"/>
      <c r="E39" s="163">
        <v>0</v>
      </c>
      <c r="F39" s="163">
        <v>0</v>
      </c>
      <c r="G39" s="163">
        <v>0</v>
      </c>
      <c r="H39" s="163">
        <v>0</v>
      </c>
      <c r="I39" s="163">
        <v>0</v>
      </c>
      <c r="J39" s="163">
        <v>0</v>
      </c>
      <c r="K39" s="163">
        <v>0</v>
      </c>
      <c r="L39" s="163">
        <v>0</v>
      </c>
      <c r="M39" s="163">
        <v>0</v>
      </c>
      <c r="N39" s="163">
        <v>0</v>
      </c>
      <c r="O39" s="163">
        <v>0</v>
      </c>
      <c r="P39" s="163">
        <v>0</v>
      </c>
      <c r="Q39" s="413">
        <f t="shared" si="6"/>
        <v>0</v>
      </c>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c r="IW39" s="65"/>
      <c r="IX39" s="65"/>
      <c r="IY39" s="65"/>
      <c r="IZ39" s="65"/>
      <c r="JA39" s="65"/>
      <c r="JB39" s="65"/>
      <c r="JC39" s="65"/>
    </row>
    <row r="40" spans="1:263" s="67" customFormat="1">
      <c r="A40" s="471" t="s">
        <v>87</v>
      </c>
      <c r="B40" s="472"/>
      <c r="C40" s="534"/>
      <c r="D40" s="619">
        <v>0.24260000000000001</v>
      </c>
      <c r="E40" s="544">
        <f>E39*$D40</f>
        <v>0</v>
      </c>
      <c r="F40" s="544">
        <f t="shared" ref="F40:P40" si="12">F39*$D40</f>
        <v>0</v>
      </c>
      <c r="G40" s="544">
        <f t="shared" si="12"/>
        <v>0</v>
      </c>
      <c r="H40" s="544">
        <f t="shared" si="12"/>
        <v>0</v>
      </c>
      <c r="I40" s="544">
        <f t="shared" si="12"/>
        <v>0</v>
      </c>
      <c r="J40" s="544">
        <f t="shared" si="12"/>
        <v>0</v>
      </c>
      <c r="K40" s="544">
        <f t="shared" si="12"/>
        <v>0</v>
      </c>
      <c r="L40" s="544">
        <f t="shared" si="12"/>
        <v>0</v>
      </c>
      <c r="M40" s="544">
        <f t="shared" si="12"/>
        <v>0</v>
      </c>
      <c r="N40" s="544">
        <f t="shared" si="12"/>
        <v>0</v>
      </c>
      <c r="O40" s="544">
        <f t="shared" si="12"/>
        <v>0</v>
      </c>
      <c r="P40" s="544">
        <f t="shared" si="12"/>
        <v>0</v>
      </c>
      <c r="Q40" s="413">
        <f t="shared" si="6"/>
        <v>0</v>
      </c>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c r="IW40" s="65"/>
      <c r="IX40" s="65"/>
      <c r="IY40" s="65"/>
      <c r="IZ40" s="65"/>
      <c r="JA40" s="65"/>
      <c r="JB40" s="65"/>
      <c r="JC40" s="65"/>
    </row>
    <row r="41" spans="1:263" s="64" customFormat="1">
      <c r="A41" s="473" t="s">
        <v>164</v>
      </c>
      <c r="B41" s="474"/>
      <c r="C41" s="474"/>
      <c r="D41" s="535"/>
      <c r="E41" s="85"/>
      <c r="F41" s="155"/>
      <c r="G41" s="155"/>
      <c r="H41" s="155"/>
      <c r="I41" s="155"/>
      <c r="J41" s="155"/>
      <c r="K41" s="155"/>
      <c r="L41" s="155"/>
      <c r="M41" s="155"/>
      <c r="N41" s="155"/>
      <c r="O41" s="155"/>
      <c r="P41" s="155"/>
      <c r="Q41" s="415">
        <f t="shared" si="6"/>
        <v>0</v>
      </c>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row>
    <row r="42" spans="1:263" s="107" customFormat="1">
      <c r="A42" s="475" t="s">
        <v>10</v>
      </c>
      <c r="B42" s="476"/>
      <c r="C42" s="476"/>
      <c r="D42" s="536"/>
      <c r="E42" s="545">
        <f t="shared" ref="E42:P42" si="13">E33+E34-E36+E38+E39+E40+E41+E35</f>
        <v>0</v>
      </c>
      <c r="F42" s="545">
        <f t="shared" si="13"/>
        <v>0</v>
      </c>
      <c r="G42" s="545">
        <f t="shared" si="13"/>
        <v>0</v>
      </c>
      <c r="H42" s="545">
        <f t="shared" si="13"/>
        <v>0</v>
      </c>
      <c r="I42" s="545">
        <f t="shared" si="13"/>
        <v>0</v>
      </c>
      <c r="J42" s="545">
        <f t="shared" si="13"/>
        <v>0</v>
      </c>
      <c r="K42" s="545">
        <f t="shared" si="13"/>
        <v>0</v>
      </c>
      <c r="L42" s="545">
        <f t="shared" si="13"/>
        <v>0</v>
      </c>
      <c r="M42" s="545">
        <f t="shared" si="13"/>
        <v>0</v>
      </c>
      <c r="N42" s="545">
        <f t="shared" si="13"/>
        <v>0</v>
      </c>
      <c r="O42" s="545">
        <f t="shared" si="13"/>
        <v>0</v>
      </c>
      <c r="P42" s="545">
        <f t="shared" si="13"/>
        <v>0</v>
      </c>
      <c r="Q42" s="416">
        <f t="shared" si="6"/>
        <v>0</v>
      </c>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c r="IW42" s="106"/>
      <c r="IX42" s="106"/>
      <c r="IY42" s="106"/>
      <c r="IZ42" s="106"/>
      <c r="JA42" s="106"/>
      <c r="JB42" s="106"/>
      <c r="JC42" s="106"/>
    </row>
    <row r="43" spans="1:263" s="71" customFormat="1">
      <c r="A43" s="477"/>
      <c r="B43" s="478"/>
      <c r="C43" s="537"/>
      <c r="D43" s="537"/>
      <c r="E43" s="546"/>
      <c r="F43" s="546"/>
      <c r="G43" s="546"/>
      <c r="H43" s="546"/>
      <c r="I43" s="546"/>
      <c r="J43" s="546"/>
      <c r="K43" s="546"/>
      <c r="L43" s="546"/>
      <c r="M43" s="546"/>
      <c r="N43" s="546"/>
      <c r="O43" s="546"/>
      <c r="P43" s="546"/>
      <c r="Q43" s="417"/>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c r="IW43" s="66"/>
      <c r="IX43" s="66"/>
      <c r="IY43" s="66"/>
      <c r="IZ43" s="66"/>
      <c r="JA43" s="66"/>
      <c r="JB43" s="66"/>
      <c r="JC43" s="66"/>
    </row>
    <row r="44" spans="1:263" s="71" customFormat="1">
      <c r="A44" s="479"/>
      <c r="B44" s="480"/>
      <c r="C44" s="480"/>
      <c r="D44" s="538"/>
      <c r="E44" s="547" t="s">
        <v>4</v>
      </c>
      <c r="F44" s="547" t="s">
        <v>4</v>
      </c>
      <c r="G44" s="547" t="s">
        <v>4</v>
      </c>
      <c r="H44" s="547" t="s">
        <v>4</v>
      </c>
      <c r="I44" s="547" t="s">
        <v>4</v>
      </c>
      <c r="J44" s="547" t="s">
        <v>4</v>
      </c>
      <c r="K44" s="547" t="s">
        <v>4</v>
      </c>
      <c r="L44" s="547" t="s">
        <v>4</v>
      </c>
      <c r="M44" s="547" t="s">
        <v>4</v>
      </c>
      <c r="N44" s="547" t="s">
        <v>4</v>
      </c>
      <c r="O44" s="547" t="s">
        <v>4</v>
      </c>
      <c r="P44" s="547" t="s">
        <v>4</v>
      </c>
      <c r="Q44" s="418"/>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c r="IW44" s="66"/>
      <c r="IX44" s="66"/>
      <c r="IY44" s="66"/>
      <c r="IZ44" s="66"/>
      <c r="JA44" s="66"/>
      <c r="JB44" s="66"/>
      <c r="JC44" s="66"/>
    </row>
    <row r="45" spans="1:263" s="71" customFormat="1">
      <c r="A45" s="481" t="s">
        <v>11</v>
      </c>
      <c r="B45" s="482"/>
      <c r="C45" s="539"/>
      <c r="D45" s="539"/>
      <c r="E45" s="548" t="s">
        <v>150</v>
      </c>
      <c r="F45" s="549"/>
      <c r="G45" s="550"/>
      <c r="H45" s="550"/>
      <c r="I45" s="551"/>
      <c r="J45" s="551"/>
      <c r="K45" s="551"/>
      <c r="L45" s="551"/>
      <c r="M45" s="551"/>
      <c r="N45" s="551"/>
      <c r="O45" s="549"/>
      <c r="P45" s="552"/>
      <c r="Q45" s="409"/>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c r="IW45" s="66"/>
      <c r="IX45" s="66"/>
      <c r="IY45" s="66"/>
      <c r="IZ45" s="66"/>
      <c r="JA45" s="66"/>
      <c r="JB45" s="66"/>
      <c r="JC45" s="66"/>
    </row>
    <row r="46" spans="1:263" s="71" customFormat="1">
      <c r="A46" s="483" t="s">
        <v>12</v>
      </c>
      <c r="B46" s="484"/>
      <c r="C46" s="540"/>
      <c r="D46" s="541"/>
      <c r="E46" s="80">
        <v>0</v>
      </c>
      <c r="F46" s="80">
        <v>0</v>
      </c>
      <c r="G46" s="80">
        <v>0</v>
      </c>
      <c r="H46" s="80">
        <v>0</v>
      </c>
      <c r="I46" s="80">
        <v>0</v>
      </c>
      <c r="J46" s="80">
        <v>0</v>
      </c>
      <c r="K46" s="80">
        <v>0</v>
      </c>
      <c r="L46" s="80">
        <v>0</v>
      </c>
      <c r="M46" s="80">
        <v>0</v>
      </c>
      <c r="N46" s="80">
        <v>0</v>
      </c>
      <c r="O46" s="80">
        <v>0</v>
      </c>
      <c r="P46" s="80">
        <v>0</v>
      </c>
      <c r="Q46" s="405">
        <f>SUM(E46:P46)</f>
        <v>0</v>
      </c>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c r="IW46" s="66"/>
      <c r="IX46" s="66"/>
      <c r="IY46" s="66"/>
      <c r="IZ46" s="66"/>
      <c r="JA46" s="66"/>
      <c r="JB46" s="66"/>
      <c r="JC46" s="66"/>
    </row>
    <row r="47" spans="1:263" s="71" customFormat="1">
      <c r="A47" s="485" t="s">
        <v>13</v>
      </c>
      <c r="B47" s="486"/>
      <c r="C47" s="542"/>
      <c r="D47" s="543"/>
      <c r="E47" s="69"/>
      <c r="F47" s="69"/>
      <c r="G47" s="69"/>
      <c r="H47" s="69"/>
      <c r="I47" s="69"/>
      <c r="J47" s="69"/>
      <c r="K47" s="69"/>
      <c r="L47" s="69"/>
      <c r="M47" s="69"/>
      <c r="N47" s="69"/>
      <c r="O47" s="69"/>
      <c r="P47" s="69"/>
      <c r="Q47" s="405">
        <f t="shared" ref="Q47:Q58" si="14">SUM(E47:P47)</f>
        <v>0</v>
      </c>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c r="IW47" s="66"/>
      <c r="IX47" s="66"/>
      <c r="IY47" s="66"/>
      <c r="IZ47" s="66"/>
      <c r="JA47" s="66"/>
      <c r="JB47" s="66"/>
      <c r="JC47" s="66"/>
    </row>
    <row r="48" spans="1:263" s="71" customFormat="1">
      <c r="A48" s="487" t="s">
        <v>14</v>
      </c>
      <c r="B48" s="488"/>
      <c r="C48" s="542"/>
      <c r="D48" s="543"/>
      <c r="E48" s="69"/>
      <c r="F48" s="69"/>
      <c r="G48" s="69"/>
      <c r="H48" s="69"/>
      <c r="I48" s="69"/>
      <c r="J48" s="69"/>
      <c r="K48" s="69"/>
      <c r="L48" s="69"/>
      <c r="M48" s="69"/>
      <c r="N48" s="69"/>
      <c r="O48" s="69"/>
      <c r="P48" s="69"/>
      <c r="Q48" s="405">
        <f t="shared" si="14"/>
        <v>0</v>
      </c>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c r="IW48" s="66"/>
      <c r="IX48" s="66"/>
      <c r="IY48" s="66"/>
      <c r="IZ48" s="66"/>
      <c r="JA48" s="66"/>
      <c r="JB48" s="66"/>
      <c r="JC48" s="66"/>
    </row>
    <row r="49" spans="1:263" s="76" customFormat="1">
      <c r="A49" s="489" t="s">
        <v>15</v>
      </c>
      <c r="B49" s="490"/>
      <c r="C49" s="542"/>
      <c r="D49" s="543"/>
      <c r="E49" s="69"/>
      <c r="F49" s="69"/>
      <c r="G49" s="69"/>
      <c r="H49" s="69"/>
      <c r="I49" s="69">
        <v>0</v>
      </c>
      <c r="J49" s="69"/>
      <c r="K49" s="69"/>
      <c r="L49" s="69"/>
      <c r="M49" s="69"/>
      <c r="N49" s="69"/>
      <c r="O49" s="69"/>
      <c r="P49" s="69"/>
      <c r="Q49" s="405">
        <f t="shared" si="14"/>
        <v>0</v>
      </c>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c r="IW49" s="66"/>
      <c r="IX49" s="66"/>
      <c r="IY49" s="66"/>
      <c r="IZ49" s="66"/>
      <c r="JA49" s="66"/>
      <c r="JB49" s="66"/>
      <c r="JC49" s="66"/>
    </row>
    <row r="50" spans="1:263" s="71" customFormat="1">
      <c r="A50" s="489" t="s">
        <v>16</v>
      </c>
      <c r="B50" s="490"/>
      <c r="C50" s="542"/>
      <c r="D50" s="543"/>
      <c r="E50" s="69"/>
      <c r="F50" s="69"/>
      <c r="G50" s="69"/>
      <c r="H50" s="69"/>
      <c r="I50" s="69"/>
      <c r="J50" s="69"/>
      <c r="K50" s="69"/>
      <c r="L50" s="69"/>
      <c r="M50" s="69"/>
      <c r="N50" s="69"/>
      <c r="O50" s="69"/>
      <c r="P50" s="69"/>
      <c r="Q50" s="405">
        <f t="shared" si="14"/>
        <v>0</v>
      </c>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c r="IW50" s="66"/>
      <c r="IX50" s="66"/>
      <c r="IY50" s="66"/>
      <c r="IZ50" s="66"/>
      <c r="JA50" s="66"/>
      <c r="JB50" s="66"/>
      <c r="JC50" s="66"/>
    </row>
    <row r="51" spans="1:263" s="67" customFormat="1">
      <c r="A51" s="489" t="s">
        <v>17</v>
      </c>
      <c r="B51" s="490"/>
      <c r="C51" s="542"/>
      <c r="D51" s="543"/>
      <c r="E51" s="69"/>
      <c r="F51" s="81"/>
      <c r="G51" s="81"/>
      <c r="H51" s="81"/>
      <c r="I51" s="81"/>
      <c r="J51" s="81"/>
      <c r="K51" s="81"/>
      <c r="L51" s="81"/>
      <c r="M51" s="81"/>
      <c r="N51" s="81"/>
      <c r="O51" s="81"/>
      <c r="P51" s="81"/>
      <c r="Q51" s="405">
        <f t="shared" si="14"/>
        <v>0</v>
      </c>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c r="IW51" s="65"/>
      <c r="IX51" s="65"/>
      <c r="IY51" s="65"/>
      <c r="IZ51" s="65"/>
      <c r="JA51" s="65"/>
      <c r="JB51" s="65"/>
      <c r="JC51" s="65"/>
    </row>
    <row r="52" spans="1:263" s="64" customFormat="1">
      <c r="A52" s="489" t="s">
        <v>18</v>
      </c>
      <c r="B52" s="490"/>
      <c r="C52" s="542"/>
      <c r="D52" s="543"/>
      <c r="E52" s="69"/>
      <c r="F52" s="81"/>
      <c r="G52" s="81"/>
      <c r="H52" s="81"/>
      <c r="I52" s="81"/>
      <c r="J52" s="81"/>
      <c r="K52" s="81"/>
      <c r="L52" s="81"/>
      <c r="M52" s="81">
        <v>0</v>
      </c>
      <c r="N52" s="81"/>
      <c r="O52" s="81"/>
      <c r="P52" s="81"/>
      <c r="Q52" s="405">
        <f t="shared" si="14"/>
        <v>0</v>
      </c>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row>
    <row r="53" spans="1:263" s="70" customFormat="1">
      <c r="A53" s="489" t="s">
        <v>19</v>
      </c>
      <c r="B53" s="490"/>
      <c r="C53" s="542"/>
      <c r="D53" s="543"/>
      <c r="E53" s="69"/>
      <c r="F53" s="81"/>
      <c r="G53" s="81"/>
      <c r="H53" s="81"/>
      <c r="I53" s="81"/>
      <c r="J53" s="81"/>
      <c r="K53" s="81"/>
      <c r="L53" s="81"/>
      <c r="M53" s="81"/>
      <c r="N53" s="81"/>
      <c r="O53" s="81"/>
      <c r="P53" s="81"/>
      <c r="Q53" s="405">
        <f t="shared" si="14"/>
        <v>0</v>
      </c>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c r="IW53" s="65"/>
      <c r="IX53" s="65"/>
      <c r="IY53" s="65"/>
      <c r="IZ53" s="65"/>
      <c r="JA53" s="65"/>
      <c r="JB53" s="65"/>
      <c r="JC53" s="65"/>
    </row>
    <row r="54" spans="1:263" s="64" customFormat="1">
      <c r="A54" s="489" t="s">
        <v>20</v>
      </c>
      <c r="B54" s="490"/>
      <c r="C54" s="542"/>
      <c r="D54" s="543"/>
      <c r="E54" s="82"/>
      <c r="F54" s="81"/>
      <c r="G54" s="81"/>
      <c r="H54" s="81"/>
      <c r="I54" s="81"/>
      <c r="J54" s="81"/>
      <c r="K54" s="81"/>
      <c r="L54" s="81"/>
      <c r="M54" s="81"/>
      <c r="N54" s="81"/>
      <c r="O54" s="81"/>
      <c r="P54" s="81"/>
      <c r="Q54" s="405">
        <f t="shared" si="14"/>
        <v>0</v>
      </c>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row>
    <row r="55" spans="1:263" s="70" customFormat="1">
      <c r="A55" s="491" t="s">
        <v>21</v>
      </c>
      <c r="B55" s="490"/>
      <c r="C55" s="542"/>
      <c r="D55" s="543"/>
      <c r="E55" s="82"/>
      <c r="F55" s="81"/>
      <c r="G55" s="81"/>
      <c r="H55" s="81"/>
      <c r="I55" s="81"/>
      <c r="J55" s="81"/>
      <c r="K55" s="81"/>
      <c r="L55" s="81"/>
      <c r="M55" s="81"/>
      <c r="N55" s="81"/>
      <c r="O55" s="81"/>
      <c r="P55" s="81"/>
      <c r="Q55" s="405">
        <f t="shared" si="14"/>
        <v>0</v>
      </c>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c r="IW55" s="65"/>
      <c r="IX55" s="65"/>
      <c r="IY55" s="65"/>
      <c r="IZ55" s="65"/>
      <c r="JA55" s="65"/>
      <c r="JB55" s="65"/>
      <c r="JC55" s="65"/>
    </row>
    <row r="56" spans="1:263" s="64" customFormat="1">
      <c r="A56" s="491" t="s">
        <v>157</v>
      </c>
      <c r="B56" s="492"/>
      <c r="C56" s="542"/>
      <c r="D56" s="543"/>
      <c r="E56" s="82"/>
      <c r="F56" s="81"/>
      <c r="G56" s="81"/>
      <c r="H56" s="81"/>
      <c r="I56" s="81"/>
      <c r="J56" s="81"/>
      <c r="K56" s="81"/>
      <c r="L56" s="81"/>
      <c r="M56" s="81"/>
      <c r="N56" s="81"/>
      <c r="O56" s="81"/>
      <c r="P56" s="81"/>
      <c r="Q56" s="405">
        <f t="shared" si="14"/>
        <v>0</v>
      </c>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row>
    <row r="57" spans="1:263" s="67" customFormat="1">
      <c r="A57" s="493" t="s">
        <v>157</v>
      </c>
      <c r="B57" s="494"/>
      <c r="C57" s="542"/>
      <c r="D57" s="543"/>
      <c r="E57" s="155"/>
      <c r="F57" s="155"/>
      <c r="G57" s="155"/>
      <c r="H57" s="155"/>
      <c r="I57" s="155"/>
      <c r="J57" s="155"/>
      <c r="K57" s="155"/>
      <c r="L57" s="155"/>
      <c r="M57" s="155"/>
      <c r="N57" s="155"/>
      <c r="O57" s="155"/>
      <c r="P57" s="155"/>
      <c r="Q57" s="406">
        <f t="shared" si="14"/>
        <v>0</v>
      </c>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c r="IW57" s="65"/>
      <c r="IX57" s="65"/>
      <c r="IY57" s="65"/>
      <c r="IZ57" s="65"/>
      <c r="JA57" s="65"/>
      <c r="JB57" s="65"/>
      <c r="JC57" s="65"/>
    </row>
    <row r="58" spans="1:263" s="67" customFormat="1" ht="15">
      <c r="A58" s="495" t="s">
        <v>89</v>
      </c>
      <c r="B58" s="496"/>
      <c r="C58" s="553"/>
      <c r="D58" s="554"/>
      <c r="E58" s="569">
        <f t="shared" ref="E58:P58" si="15">SUM(E46:E57)</f>
        <v>0</v>
      </c>
      <c r="F58" s="569">
        <f t="shared" si="15"/>
        <v>0</v>
      </c>
      <c r="G58" s="569">
        <f t="shared" si="15"/>
        <v>0</v>
      </c>
      <c r="H58" s="569">
        <f t="shared" si="15"/>
        <v>0</v>
      </c>
      <c r="I58" s="569">
        <f t="shared" si="15"/>
        <v>0</v>
      </c>
      <c r="J58" s="569">
        <f t="shared" si="15"/>
        <v>0</v>
      </c>
      <c r="K58" s="569">
        <f t="shared" si="15"/>
        <v>0</v>
      </c>
      <c r="L58" s="569">
        <f t="shared" si="15"/>
        <v>0</v>
      </c>
      <c r="M58" s="569">
        <f t="shared" si="15"/>
        <v>0</v>
      </c>
      <c r="N58" s="569">
        <f t="shared" si="15"/>
        <v>0</v>
      </c>
      <c r="O58" s="569">
        <f t="shared" si="15"/>
        <v>0</v>
      </c>
      <c r="P58" s="569">
        <f t="shared" si="15"/>
        <v>0</v>
      </c>
      <c r="Q58" s="419">
        <f t="shared" si="14"/>
        <v>0</v>
      </c>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c r="IW58" s="65"/>
      <c r="IX58" s="65"/>
      <c r="IY58" s="65"/>
      <c r="IZ58" s="65"/>
      <c r="JA58" s="65"/>
      <c r="JB58" s="65"/>
      <c r="JC58" s="65"/>
    </row>
    <row r="59" spans="1:263" s="67" customFormat="1">
      <c r="A59" s="497"/>
      <c r="B59" s="498"/>
      <c r="C59" s="498"/>
      <c r="D59" s="555"/>
      <c r="E59" s="429" t="s">
        <v>4</v>
      </c>
      <c r="F59" s="430" t="s">
        <v>4</v>
      </c>
      <c r="G59" s="430" t="s">
        <v>4</v>
      </c>
      <c r="H59" s="430" t="s">
        <v>4</v>
      </c>
      <c r="I59" s="430" t="s">
        <v>4</v>
      </c>
      <c r="J59" s="430" t="s">
        <v>4</v>
      </c>
      <c r="K59" s="430" t="s">
        <v>4</v>
      </c>
      <c r="L59" s="430" t="s">
        <v>4</v>
      </c>
      <c r="M59" s="430" t="s">
        <v>4</v>
      </c>
      <c r="N59" s="430" t="s">
        <v>4</v>
      </c>
      <c r="O59" s="430" t="s">
        <v>4</v>
      </c>
      <c r="P59" s="445" t="s">
        <v>4</v>
      </c>
      <c r="Q59" s="418"/>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c r="IW59" s="65"/>
      <c r="IX59" s="65"/>
      <c r="IY59" s="65"/>
      <c r="IZ59" s="65"/>
      <c r="JA59" s="65"/>
      <c r="JB59" s="65"/>
      <c r="JC59" s="65"/>
    </row>
    <row r="60" spans="1:263" s="67" customFormat="1" ht="15">
      <c r="A60" s="499" t="s">
        <v>22</v>
      </c>
      <c r="B60" s="478"/>
      <c r="C60" s="556"/>
      <c r="D60" s="556"/>
      <c r="E60" s="570" t="s">
        <v>151</v>
      </c>
      <c r="F60" s="571"/>
      <c r="G60" s="572"/>
      <c r="H60" s="572"/>
      <c r="I60" s="572"/>
      <c r="J60" s="572"/>
      <c r="K60" s="572"/>
      <c r="L60" s="572"/>
      <c r="M60" s="572"/>
      <c r="N60" s="572"/>
      <c r="O60" s="572"/>
      <c r="P60" s="573"/>
      <c r="Q60" s="420"/>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row>
    <row r="61" spans="1:263" s="67" customFormat="1" ht="15">
      <c r="A61" s="500" t="s">
        <v>90</v>
      </c>
      <c r="B61" s="478"/>
      <c r="C61" s="556"/>
      <c r="D61" s="556"/>
      <c r="E61" s="83">
        <v>0</v>
      </c>
      <c r="F61" s="83"/>
      <c r="G61" s="83"/>
      <c r="H61" s="83"/>
      <c r="I61" s="83"/>
      <c r="J61" s="83">
        <v>0</v>
      </c>
      <c r="K61" s="83"/>
      <c r="L61" s="83"/>
      <c r="M61" s="83"/>
      <c r="N61" s="83"/>
      <c r="O61" s="83"/>
      <c r="P61" s="83"/>
      <c r="Q61" s="405">
        <f>SUM(E61:P61)</f>
        <v>0</v>
      </c>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c r="IW61" s="65"/>
      <c r="IX61" s="65"/>
      <c r="IY61" s="65"/>
      <c r="IZ61" s="65"/>
      <c r="JA61" s="65"/>
      <c r="JB61" s="65"/>
      <c r="JC61" s="65"/>
    </row>
    <row r="62" spans="1:263" s="67" customFormat="1" ht="15">
      <c r="A62" s="489" t="s">
        <v>91</v>
      </c>
      <c r="B62" s="478"/>
      <c r="C62" s="556"/>
      <c r="D62" s="556"/>
      <c r="E62" s="68"/>
      <c r="F62" s="69"/>
      <c r="G62" s="69"/>
      <c r="H62" s="69"/>
      <c r="I62" s="69"/>
      <c r="J62" s="69"/>
      <c r="K62" s="69">
        <v>0</v>
      </c>
      <c r="L62" s="69"/>
      <c r="M62" s="69"/>
      <c r="N62" s="69"/>
      <c r="O62" s="69"/>
      <c r="P62" s="69"/>
      <c r="Q62" s="405">
        <f t="shared" ref="Q62:Q69" si="16">SUM(E62:P62)</f>
        <v>0</v>
      </c>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row>
    <row r="63" spans="1:263" s="67" customFormat="1" ht="15">
      <c r="A63" s="489" t="s">
        <v>92</v>
      </c>
      <c r="B63" s="478"/>
      <c r="C63" s="556"/>
      <c r="D63" s="556"/>
      <c r="E63" s="68"/>
      <c r="F63" s="69"/>
      <c r="G63" s="69"/>
      <c r="H63" s="69"/>
      <c r="I63" s="69"/>
      <c r="J63" s="69"/>
      <c r="K63" s="69"/>
      <c r="L63" s="69"/>
      <c r="M63" s="69"/>
      <c r="N63" s="69"/>
      <c r="O63" s="69"/>
      <c r="P63" s="69"/>
      <c r="Q63" s="405">
        <f t="shared" si="16"/>
        <v>0</v>
      </c>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c r="IW63" s="65"/>
      <c r="IX63" s="65"/>
      <c r="IY63" s="65"/>
      <c r="IZ63" s="65"/>
      <c r="JA63" s="65"/>
      <c r="JB63" s="65"/>
      <c r="JC63" s="65"/>
    </row>
    <row r="64" spans="1:263" s="67" customFormat="1">
      <c r="A64" s="301" t="s">
        <v>23</v>
      </c>
      <c r="B64" s="402"/>
      <c r="C64" s="557"/>
      <c r="D64" s="558"/>
      <c r="E64" s="574">
        <f t="shared" ref="E64:P64" si="17">SUM(E61:E63)</f>
        <v>0</v>
      </c>
      <c r="F64" s="574">
        <f t="shared" si="17"/>
        <v>0</v>
      </c>
      <c r="G64" s="574">
        <f t="shared" si="17"/>
        <v>0</v>
      </c>
      <c r="H64" s="574">
        <f t="shared" si="17"/>
        <v>0</v>
      </c>
      <c r="I64" s="574">
        <f t="shared" si="17"/>
        <v>0</v>
      </c>
      <c r="J64" s="574">
        <f t="shared" si="17"/>
        <v>0</v>
      </c>
      <c r="K64" s="574">
        <f t="shared" si="17"/>
        <v>0</v>
      </c>
      <c r="L64" s="574">
        <f t="shared" si="17"/>
        <v>0</v>
      </c>
      <c r="M64" s="574">
        <f t="shared" si="17"/>
        <v>0</v>
      </c>
      <c r="N64" s="574">
        <f t="shared" si="17"/>
        <v>0</v>
      </c>
      <c r="O64" s="574">
        <f t="shared" si="17"/>
        <v>0</v>
      </c>
      <c r="P64" s="574">
        <f t="shared" si="17"/>
        <v>0</v>
      </c>
      <c r="Q64" s="405">
        <f t="shared" si="16"/>
        <v>0</v>
      </c>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c r="IV64" s="65"/>
      <c r="IW64" s="65"/>
      <c r="IX64" s="65"/>
      <c r="IY64" s="65"/>
      <c r="IZ64" s="65"/>
      <c r="JA64" s="65"/>
      <c r="JB64" s="65"/>
      <c r="JC64" s="65"/>
    </row>
    <row r="65" spans="1:263" s="67" customFormat="1">
      <c r="A65" s="501" t="s">
        <v>93</v>
      </c>
      <c r="B65" s="502"/>
      <c r="C65" s="559"/>
      <c r="D65" s="559"/>
      <c r="E65" s="575">
        <f>E64</f>
        <v>0</v>
      </c>
      <c r="F65" s="576">
        <f>E65+F64</f>
        <v>0</v>
      </c>
      <c r="G65" s="576">
        <f t="shared" ref="G65:P65" si="18">F65+G64</f>
        <v>0</v>
      </c>
      <c r="H65" s="576">
        <f t="shared" si="18"/>
        <v>0</v>
      </c>
      <c r="I65" s="576">
        <f t="shared" si="18"/>
        <v>0</v>
      </c>
      <c r="J65" s="576">
        <f t="shared" si="18"/>
        <v>0</v>
      </c>
      <c r="K65" s="576">
        <f t="shared" si="18"/>
        <v>0</v>
      </c>
      <c r="L65" s="576">
        <f t="shared" si="18"/>
        <v>0</v>
      </c>
      <c r="M65" s="576">
        <f t="shared" si="18"/>
        <v>0</v>
      </c>
      <c r="N65" s="576">
        <f t="shared" si="18"/>
        <v>0</v>
      </c>
      <c r="O65" s="576">
        <f t="shared" si="18"/>
        <v>0</v>
      </c>
      <c r="P65" s="576">
        <f t="shared" si="18"/>
        <v>0</v>
      </c>
      <c r="Q65" s="40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c r="IP65" s="65"/>
      <c r="IQ65" s="65"/>
      <c r="IR65" s="65"/>
      <c r="IS65" s="65"/>
      <c r="IT65" s="65"/>
      <c r="IU65" s="65"/>
      <c r="IV65" s="65"/>
      <c r="IW65" s="65"/>
      <c r="IX65" s="65"/>
      <c r="IY65" s="65"/>
      <c r="IZ65" s="65"/>
      <c r="JA65" s="65"/>
      <c r="JB65" s="65"/>
      <c r="JC65" s="65"/>
    </row>
    <row r="66" spans="1:263" s="67" customFormat="1">
      <c r="A66" s="503" t="s">
        <v>24</v>
      </c>
      <c r="B66" s="504"/>
      <c r="C66" s="560"/>
      <c r="D66" s="561"/>
      <c r="E66" s="574">
        <f t="shared" ref="E66:P66" si="19">E65*$B6/12</f>
        <v>0</v>
      </c>
      <c r="F66" s="574">
        <f t="shared" si="19"/>
        <v>0</v>
      </c>
      <c r="G66" s="574">
        <f t="shared" si="19"/>
        <v>0</v>
      </c>
      <c r="H66" s="574">
        <f t="shared" si="19"/>
        <v>0</v>
      </c>
      <c r="I66" s="574">
        <f t="shared" si="19"/>
        <v>0</v>
      </c>
      <c r="J66" s="574">
        <f t="shared" si="19"/>
        <v>0</v>
      </c>
      <c r="K66" s="574">
        <f t="shared" si="19"/>
        <v>0</v>
      </c>
      <c r="L66" s="574">
        <f t="shared" si="19"/>
        <v>0</v>
      </c>
      <c r="M66" s="574">
        <f t="shared" si="19"/>
        <v>0</v>
      </c>
      <c r="N66" s="574">
        <f t="shared" si="19"/>
        <v>0</v>
      </c>
      <c r="O66" s="574">
        <f t="shared" si="19"/>
        <v>0</v>
      </c>
      <c r="P66" s="574">
        <f t="shared" si="19"/>
        <v>0</v>
      </c>
      <c r="Q66" s="405">
        <f t="shared" si="16"/>
        <v>0</v>
      </c>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c r="IS66" s="65"/>
      <c r="IT66" s="65"/>
      <c r="IU66" s="65"/>
      <c r="IV66" s="65"/>
      <c r="IW66" s="65"/>
      <c r="IX66" s="65"/>
      <c r="IY66" s="65"/>
      <c r="IZ66" s="65"/>
      <c r="JA66" s="65"/>
      <c r="JB66" s="65"/>
      <c r="JC66" s="65"/>
    </row>
    <row r="67" spans="1:263" s="76" customFormat="1">
      <c r="A67" s="505" t="s">
        <v>72</v>
      </c>
      <c r="B67" s="506"/>
      <c r="C67" s="498"/>
      <c r="D67" s="538"/>
      <c r="E67" s="156">
        <f>E79</f>
        <v>0</v>
      </c>
      <c r="F67" s="156">
        <f t="shared" ref="F67:P67" si="20">F79</f>
        <v>0</v>
      </c>
      <c r="G67" s="156">
        <f t="shared" si="20"/>
        <v>0</v>
      </c>
      <c r="H67" s="156">
        <f t="shared" si="20"/>
        <v>0</v>
      </c>
      <c r="I67" s="156">
        <f t="shared" si="20"/>
        <v>0</v>
      </c>
      <c r="J67" s="156">
        <f t="shared" si="20"/>
        <v>0</v>
      </c>
      <c r="K67" s="156">
        <f t="shared" si="20"/>
        <v>0</v>
      </c>
      <c r="L67" s="156">
        <f t="shared" si="20"/>
        <v>0</v>
      </c>
      <c r="M67" s="156">
        <f t="shared" si="20"/>
        <v>0</v>
      </c>
      <c r="N67" s="156">
        <f t="shared" si="20"/>
        <v>0</v>
      </c>
      <c r="O67" s="156">
        <f t="shared" si="20"/>
        <v>0</v>
      </c>
      <c r="P67" s="156">
        <f t="shared" si="20"/>
        <v>0</v>
      </c>
      <c r="Q67" s="405">
        <f t="shared" si="16"/>
        <v>0</v>
      </c>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c r="IW67" s="66"/>
      <c r="IX67" s="66"/>
      <c r="IY67" s="66"/>
      <c r="IZ67" s="66"/>
      <c r="JA67" s="66"/>
      <c r="JB67" s="66"/>
      <c r="JC67" s="66"/>
    </row>
    <row r="68" spans="1:263" s="76" customFormat="1">
      <c r="A68" s="507"/>
      <c r="B68" s="508"/>
      <c r="C68" s="498"/>
      <c r="D68" s="562"/>
      <c r="E68" s="577"/>
      <c r="F68" s="578"/>
      <c r="G68" s="578"/>
      <c r="H68" s="577"/>
      <c r="I68" s="578"/>
      <c r="J68" s="578"/>
      <c r="K68" s="578"/>
      <c r="L68" s="578"/>
      <c r="M68" s="578"/>
      <c r="N68" s="578"/>
      <c r="O68" s="578"/>
      <c r="P68" s="578"/>
      <c r="Q68" s="421"/>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c r="IS68" s="66"/>
      <c r="IT68" s="66"/>
      <c r="IU68" s="66"/>
      <c r="IV68" s="66"/>
      <c r="IW68" s="66"/>
      <c r="IX68" s="66"/>
      <c r="IY68" s="66"/>
      <c r="IZ68" s="66"/>
      <c r="JA68" s="66"/>
      <c r="JB68" s="66"/>
      <c r="JC68" s="66"/>
    </row>
    <row r="69" spans="1:263" s="125" customFormat="1" ht="11.25">
      <c r="A69" s="509" t="s">
        <v>106</v>
      </c>
      <c r="B69" s="510"/>
      <c r="C69" s="563"/>
      <c r="D69" s="564"/>
      <c r="E69" s="352">
        <f t="shared" ref="E69:P69" si="21">E25-E42-E58-E66-E67</f>
        <v>0</v>
      </c>
      <c r="F69" s="352">
        <f t="shared" si="21"/>
        <v>0</v>
      </c>
      <c r="G69" s="352">
        <f t="shared" si="21"/>
        <v>0</v>
      </c>
      <c r="H69" s="352">
        <f t="shared" si="21"/>
        <v>0</v>
      </c>
      <c r="I69" s="352">
        <f t="shared" si="21"/>
        <v>0</v>
      </c>
      <c r="J69" s="352">
        <f t="shared" si="21"/>
        <v>0</v>
      </c>
      <c r="K69" s="352">
        <f t="shared" si="21"/>
        <v>0</v>
      </c>
      <c r="L69" s="352">
        <f t="shared" si="21"/>
        <v>0</v>
      </c>
      <c r="M69" s="352">
        <f t="shared" si="21"/>
        <v>0</v>
      </c>
      <c r="N69" s="352">
        <f t="shared" si="21"/>
        <v>0</v>
      </c>
      <c r="O69" s="352">
        <f t="shared" si="21"/>
        <v>0</v>
      </c>
      <c r="P69" s="352">
        <f t="shared" si="21"/>
        <v>0</v>
      </c>
      <c r="Q69" s="422">
        <f t="shared" si="16"/>
        <v>0</v>
      </c>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2"/>
      <c r="FX69" s="122"/>
      <c r="FY69" s="122"/>
      <c r="FZ69" s="122"/>
      <c r="GA69" s="122"/>
      <c r="GB69" s="122"/>
      <c r="GC69" s="122"/>
      <c r="GD69" s="122"/>
      <c r="GE69" s="122"/>
      <c r="GF69" s="122"/>
      <c r="GG69" s="122"/>
      <c r="GH69" s="122"/>
      <c r="GI69" s="122"/>
      <c r="GJ69" s="122"/>
      <c r="GK69" s="122"/>
      <c r="GL69" s="122"/>
      <c r="GM69" s="122"/>
      <c r="GN69" s="122"/>
      <c r="GO69" s="122"/>
      <c r="GP69" s="122"/>
      <c r="GQ69" s="122"/>
      <c r="GR69" s="122"/>
      <c r="GS69" s="122"/>
      <c r="GT69" s="122"/>
      <c r="GU69" s="122"/>
      <c r="GV69" s="122"/>
      <c r="GW69" s="122"/>
      <c r="GX69" s="122"/>
      <c r="GY69" s="122"/>
      <c r="GZ69" s="122"/>
      <c r="HA69" s="122"/>
      <c r="HB69" s="122"/>
      <c r="HC69" s="122"/>
      <c r="HD69" s="122"/>
      <c r="HE69" s="122"/>
      <c r="HF69" s="122"/>
      <c r="HG69" s="122"/>
      <c r="HH69" s="122"/>
      <c r="HI69" s="122"/>
      <c r="HJ69" s="122"/>
      <c r="HK69" s="122"/>
      <c r="HL69" s="122"/>
      <c r="HM69" s="122"/>
      <c r="HN69" s="122"/>
      <c r="HO69" s="122"/>
      <c r="HP69" s="122"/>
      <c r="HQ69" s="122"/>
      <c r="HR69" s="122"/>
      <c r="HS69" s="122"/>
      <c r="HT69" s="122"/>
      <c r="HU69" s="122"/>
      <c r="HV69" s="122"/>
      <c r="HW69" s="122"/>
      <c r="HX69" s="122"/>
      <c r="HY69" s="122"/>
      <c r="HZ69" s="122"/>
      <c r="IA69" s="122"/>
      <c r="IB69" s="122"/>
      <c r="IC69" s="122"/>
      <c r="ID69" s="122"/>
      <c r="IE69" s="122"/>
      <c r="IF69" s="122"/>
      <c r="IG69" s="122"/>
      <c r="IH69" s="122"/>
      <c r="II69" s="122"/>
      <c r="IJ69" s="122"/>
      <c r="IK69" s="122"/>
      <c r="IL69" s="122"/>
      <c r="IM69" s="122"/>
      <c r="IN69" s="122"/>
      <c r="IO69" s="122"/>
      <c r="IP69" s="122"/>
      <c r="IQ69" s="122"/>
      <c r="IR69" s="122"/>
      <c r="IS69" s="122"/>
      <c r="IT69" s="122"/>
      <c r="IU69" s="122"/>
      <c r="IV69" s="122"/>
      <c r="IW69" s="122"/>
      <c r="IX69" s="122"/>
      <c r="IY69" s="122"/>
      <c r="IZ69" s="122"/>
      <c r="JA69" s="122"/>
      <c r="JB69" s="122"/>
      <c r="JC69" s="122"/>
    </row>
    <row r="70" spans="1:263" s="125" customFormat="1" ht="11.25">
      <c r="A70" s="511" t="s">
        <v>103</v>
      </c>
      <c r="B70" s="498"/>
      <c r="C70" s="498"/>
      <c r="D70" s="562"/>
      <c r="E70" s="579">
        <f>E69</f>
        <v>0</v>
      </c>
      <c r="F70" s="579">
        <f>E70+F69</f>
        <v>0</v>
      </c>
      <c r="G70" s="579">
        <f t="shared" ref="G70:P70" si="22">F70+G69</f>
        <v>0</v>
      </c>
      <c r="H70" s="579">
        <f t="shared" si="22"/>
        <v>0</v>
      </c>
      <c r="I70" s="579">
        <f t="shared" si="22"/>
        <v>0</v>
      </c>
      <c r="J70" s="579">
        <f t="shared" si="22"/>
        <v>0</v>
      </c>
      <c r="K70" s="579">
        <f t="shared" si="22"/>
        <v>0</v>
      </c>
      <c r="L70" s="579">
        <f t="shared" si="22"/>
        <v>0</v>
      </c>
      <c r="M70" s="579">
        <f t="shared" si="22"/>
        <v>0</v>
      </c>
      <c r="N70" s="579">
        <f t="shared" si="22"/>
        <v>0</v>
      </c>
      <c r="O70" s="579">
        <f t="shared" si="22"/>
        <v>0</v>
      </c>
      <c r="P70" s="580">
        <f t="shared" si="22"/>
        <v>0</v>
      </c>
      <c r="Q70" s="423" t="s">
        <v>6</v>
      </c>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c r="DA70" s="122"/>
      <c r="DB70" s="122"/>
      <c r="DC70" s="122"/>
      <c r="DD70" s="122"/>
      <c r="DE70" s="122"/>
      <c r="DF70" s="122"/>
      <c r="DG70" s="122"/>
      <c r="DH70" s="122"/>
      <c r="DI70" s="122"/>
      <c r="DJ70" s="122"/>
      <c r="DK70" s="122"/>
      <c r="DL70" s="122"/>
      <c r="DM70" s="122"/>
      <c r="DN70" s="122"/>
      <c r="DO70" s="122"/>
      <c r="DP70" s="122"/>
      <c r="DQ70" s="122"/>
      <c r="DR70" s="122"/>
      <c r="DS70" s="122"/>
      <c r="DT70" s="122"/>
      <c r="DU70" s="122"/>
      <c r="DV70" s="122"/>
      <c r="DW70" s="122"/>
      <c r="DX70" s="122"/>
      <c r="DY70" s="122"/>
      <c r="DZ70" s="122"/>
      <c r="EA70" s="122"/>
      <c r="EB70" s="122"/>
      <c r="EC70" s="122"/>
      <c r="ED70" s="122"/>
      <c r="EE70" s="122"/>
      <c r="EF70" s="122"/>
      <c r="EG70" s="122"/>
      <c r="EH70" s="122"/>
      <c r="EI70" s="122"/>
      <c r="EJ70" s="122"/>
      <c r="EK70" s="122"/>
      <c r="EL70" s="122"/>
      <c r="EM70" s="122"/>
      <c r="EN70" s="122"/>
      <c r="EO70" s="122"/>
      <c r="EP70" s="122"/>
      <c r="EQ70" s="122"/>
      <c r="ER70" s="122"/>
      <c r="ES70" s="122"/>
      <c r="ET70" s="122"/>
      <c r="EU70" s="122"/>
      <c r="EV70" s="122"/>
      <c r="EW70" s="122"/>
      <c r="EX70" s="122"/>
      <c r="EY70" s="122"/>
      <c r="EZ70" s="122"/>
      <c r="FA70" s="122"/>
      <c r="FB70" s="122"/>
      <c r="FC70" s="122"/>
      <c r="FD70" s="122"/>
      <c r="FE70" s="122"/>
      <c r="FF70" s="122"/>
      <c r="FG70" s="122"/>
      <c r="FH70" s="122"/>
      <c r="FI70" s="122"/>
      <c r="FJ70" s="122"/>
      <c r="FK70" s="122"/>
      <c r="FL70" s="122"/>
      <c r="FM70" s="122"/>
      <c r="FN70" s="122"/>
      <c r="FO70" s="122"/>
      <c r="FP70" s="122"/>
      <c r="FQ70" s="122"/>
      <c r="FR70" s="122"/>
      <c r="FS70" s="122"/>
      <c r="FT70" s="122"/>
      <c r="FU70" s="122"/>
      <c r="FV70" s="122"/>
      <c r="FW70" s="122"/>
      <c r="FX70" s="122"/>
      <c r="FY70" s="122"/>
      <c r="FZ70" s="122"/>
      <c r="GA70" s="122"/>
      <c r="GB70" s="122"/>
      <c r="GC70" s="122"/>
      <c r="GD70" s="122"/>
      <c r="GE70" s="122"/>
      <c r="GF70" s="122"/>
      <c r="GG70" s="122"/>
      <c r="GH70" s="122"/>
      <c r="GI70" s="122"/>
      <c r="GJ70" s="122"/>
      <c r="GK70" s="122"/>
      <c r="GL70" s="122"/>
      <c r="GM70" s="122"/>
      <c r="GN70" s="122"/>
      <c r="GO70" s="122"/>
      <c r="GP70" s="122"/>
      <c r="GQ70" s="122"/>
      <c r="GR70" s="122"/>
      <c r="GS70" s="122"/>
      <c r="GT70" s="122"/>
      <c r="GU70" s="122"/>
      <c r="GV70" s="122"/>
      <c r="GW70" s="122"/>
      <c r="GX70" s="122"/>
      <c r="GY70" s="122"/>
      <c r="GZ70" s="122"/>
      <c r="HA70" s="122"/>
      <c r="HB70" s="122"/>
      <c r="HC70" s="122"/>
      <c r="HD70" s="122"/>
      <c r="HE70" s="122"/>
      <c r="HF70" s="122"/>
      <c r="HG70" s="122"/>
      <c r="HH70" s="122"/>
      <c r="HI70" s="122"/>
      <c r="HJ70" s="122"/>
      <c r="HK70" s="122"/>
      <c r="HL70" s="122"/>
      <c r="HM70" s="122"/>
      <c r="HN70" s="122"/>
      <c r="HO70" s="122"/>
      <c r="HP70" s="122"/>
      <c r="HQ70" s="122"/>
      <c r="HR70" s="122"/>
      <c r="HS70" s="122"/>
      <c r="HT70" s="122"/>
      <c r="HU70" s="122"/>
      <c r="HV70" s="122"/>
      <c r="HW70" s="122"/>
      <c r="HX70" s="122"/>
      <c r="HY70" s="122"/>
      <c r="HZ70" s="122"/>
      <c r="IA70" s="122"/>
      <c r="IB70" s="122"/>
      <c r="IC70" s="122"/>
      <c r="ID70" s="122"/>
      <c r="IE70" s="122"/>
      <c r="IF70" s="122"/>
      <c r="IG70" s="122"/>
      <c r="IH70" s="122"/>
      <c r="II70" s="122"/>
      <c r="IJ70" s="122"/>
      <c r="IK70" s="122"/>
      <c r="IL70" s="122"/>
      <c r="IM70" s="122"/>
      <c r="IN70" s="122"/>
      <c r="IO70" s="122"/>
      <c r="IP70" s="122"/>
      <c r="IQ70" s="122"/>
      <c r="IR70" s="122"/>
      <c r="IS70" s="122"/>
      <c r="IT70" s="122"/>
      <c r="IU70" s="122"/>
      <c r="IV70" s="122"/>
      <c r="IW70" s="122"/>
      <c r="IX70" s="122"/>
      <c r="IY70" s="122"/>
      <c r="IZ70" s="122"/>
      <c r="JA70" s="122"/>
      <c r="JB70" s="122"/>
      <c r="JC70" s="122"/>
    </row>
    <row r="71" spans="1:263" s="64" customFormat="1">
      <c r="A71" s="479"/>
      <c r="B71" s="480"/>
      <c r="C71" s="480"/>
      <c r="D71" s="565"/>
      <c r="E71" s="581"/>
      <c r="F71" s="581"/>
      <c r="G71" s="581"/>
      <c r="H71" s="581"/>
      <c r="I71" s="581"/>
      <c r="J71" s="581"/>
      <c r="K71" s="581"/>
      <c r="L71" s="581"/>
      <c r="M71" s="581"/>
      <c r="N71" s="581"/>
      <c r="O71" s="581"/>
      <c r="P71" s="581"/>
      <c r="Q71" s="424"/>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row>
    <row r="72" spans="1:263" s="64" customFormat="1">
      <c r="A72" s="479"/>
      <c r="B72" s="480"/>
      <c r="C72" s="480"/>
      <c r="D72" s="538"/>
      <c r="E72" s="582"/>
      <c r="F72" s="581"/>
      <c r="G72" s="581"/>
      <c r="H72" s="581"/>
      <c r="I72" s="581"/>
      <c r="J72" s="581"/>
      <c r="K72" s="581"/>
      <c r="L72" s="581"/>
      <c r="M72" s="581"/>
      <c r="N72" s="581"/>
      <c r="O72" s="581"/>
      <c r="P72" s="581"/>
      <c r="Q72" s="424"/>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row>
    <row r="73" spans="1:263" s="70" customFormat="1">
      <c r="A73" s="512" t="s">
        <v>96</v>
      </c>
      <c r="B73" s="447"/>
      <c r="C73" s="447"/>
      <c r="D73" s="566"/>
      <c r="E73" s="434" t="s">
        <v>6</v>
      </c>
      <c r="F73" s="583"/>
      <c r="G73" s="583"/>
      <c r="H73" s="583"/>
      <c r="I73" s="583"/>
      <c r="J73" s="583"/>
      <c r="K73" s="583"/>
      <c r="L73" s="583"/>
      <c r="M73" s="583"/>
      <c r="N73" s="583"/>
      <c r="O73" s="583"/>
      <c r="P73" s="584"/>
      <c r="Q73" s="42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c r="IS73" s="65"/>
      <c r="IT73" s="65"/>
      <c r="IU73" s="65"/>
      <c r="IV73" s="65"/>
      <c r="IW73" s="65"/>
      <c r="IX73" s="65"/>
      <c r="IY73" s="65"/>
      <c r="IZ73" s="65"/>
      <c r="JA73" s="65"/>
      <c r="JB73" s="65"/>
      <c r="JC73" s="65"/>
    </row>
    <row r="74" spans="1:263" s="70" customFormat="1">
      <c r="A74" s="301"/>
      <c r="B74" s="513"/>
      <c r="C74" s="513"/>
      <c r="D74" s="567"/>
      <c r="E74" s="585" t="s">
        <v>6</v>
      </c>
      <c r="F74" s="551"/>
      <c r="G74" s="551"/>
      <c r="H74" s="551"/>
      <c r="I74" s="551"/>
      <c r="J74" s="551"/>
      <c r="K74" s="551"/>
      <c r="L74" s="551"/>
      <c r="M74" s="551"/>
      <c r="N74" s="551"/>
      <c r="O74" s="551"/>
      <c r="P74" s="586"/>
      <c r="Q74" s="42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c r="IW74" s="65"/>
      <c r="IX74" s="65"/>
      <c r="IY74" s="65"/>
      <c r="IZ74" s="65"/>
      <c r="JA74" s="65"/>
      <c r="JB74" s="65"/>
      <c r="JC74" s="65"/>
    </row>
    <row r="75" spans="1:263" s="84" customFormat="1" ht="15">
      <c r="A75" s="514" t="s">
        <v>94</v>
      </c>
      <c r="B75" s="515"/>
      <c r="C75" s="388"/>
      <c r="D75" s="568"/>
      <c r="E75" s="78">
        <v>0</v>
      </c>
      <c r="F75" s="78"/>
      <c r="G75" s="78"/>
      <c r="H75" s="78"/>
      <c r="I75" s="78"/>
      <c r="J75" s="78"/>
      <c r="K75" s="78"/>
      <c r="L75" s="78"/>
      <c r="M75" s="78"/>
      <c r="N75" s="78"/>
      <c r="O75" s="78"/>
      <c r="P75" s="78"/>
      <c r="Q75" s="405">
        <f>SUM(E75:P75)</f>
        <v>0</v>
      </c>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row>
    <row r="76" spans="1:263" s="70" customFormat="1">
      <c r="A76" s="516" t="s">
        <v>36</v>
      </c>
      <c r="B76" s="484"/>
      <c r="C76" s="587" t="s">
        <v>95</v>
      </c>
      <c r="D76" s="157">
        <v>0</v>
      </c>
      <c r="E76" s="126">
        <v>0</v>
      </c>
      <c r="F76" s="126">
        <v>0</v>
      </c>
      <c r="G76" s="126">
        <v>0</v>
      </c>
      <c r="H76" s="126">
        <v>0</v>
      </c>
      <c r="I76" s="126">
        <v>0</v>
      </c>
      <c r="J76" s="126">
        <v>0</v>
      </c>
      <c r="K76" s="126">
        <v>0</v>
      </c>
      <c r="L76" s="126">
        <v>0</v>
      </c>
      <c r="M76" s="126">
        <v>0</v>
      </c>
      <c r="N76" s="126">
        <v>0</v>
      </c>
      <c r="O76" s="126">
        <v>0</v>
      </c>
      <c r="P76" s="126">
        <v>0</v>
      </c>
      <c r="Q76" s="405">
        <f t="shared" ref="Q76:Q79" si="23">SUM(E76:P76)</f>
        <v>0</v>
      </c>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c r="IV76" s="65"/>
      <c r="IW76" s="65"/>
      <c r="IX76" s="65"/>
      <c r="IY76" s="65"/>
      <c r="IZ76" s="65"/>
      <c r="JA76" s="65"/>
      <c r="JB76" s="65"/>
      <c r="JC76" s="65"/>
    </row>
    <row r="77" spans="1:263" s="64" customFormat="1">
      <c r="A77" s="517" t="s">
        <v>26</v>
      </c>
      <c r="B77" s="518"/>
      <c r="C77" s="588"/>
      <c r="D77" s="591"/>
      <c r="E77" s="68">
        <v>0</v>
      </c>
      <c r="F77" s="68">
        <v>0</v>
      </c>
      <c r="G77" s="68">
        <v>0</v>
      </c>
      <c r="H77" s="68">
        <v>0</v>
      </c>
      <c r="I77" s="68">
        <v>0</v>
      </c>
      <c r="J77" s="68">
        <v>0</v>
      </c>
      <c r="K77" s="68">
        <v>0</v>
      </c>
      <c r="L77" s="68">
        <v>0</v>
      </c>
      <c r="M77" s="68">
        <v>0</v>
      </c>
      <c r="N77" s="68">
        <v>0</v>
      </c>
      <c r="O77" s="68">
        <v>0</v>
      </c>
      <c r="P77" s="68">
        <v>0</v>
      </c>
      <c r="Q77" s="405">
        <f t="shared" si="23"/>
        <v>0</v>
      </c>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row>
    <row r="78" spans="1:263" s="64" customFormat="1">
      <c r="A78" s="519" t="s">
        <v>152</v>
      </c>
      <c r="B78" s="520"/>
      <c r="C78" s="520"/>
      <c r="D78" s="592"/>
      <c r="E78" s="593">
        <f>E76-E77</f>
        <v>0</v>
      </c>
      <c r="F78" s="593">
        <f>E78+F76-F77</f>
        <v>0</v>
      </c>
      <c r="G78" s="593">
        <f t="shared" ref="G78:P78" si="24">F78+G76-G77</f>
        <v>0</v>
      </c>
      <c r="H78" s="593">
        <f t="shared" si="24"/>
        <v>0</v>
      </c>
      <c r="I78" s="593">
        <f t="shared" si="24"/>
        <v>0</v>
      </c>
      <c r="J78" s="593">
        <f t="shared" si="24"/>
        <v>0</v>
      </c>
      <c r="K78" s="593">
        <f t="shared" si="24"/>
        <v>0</v>
      </c>
      <c r="L78" s="593">
        <f t="shared" si="24"/>
        <v>0</v>
      </c>
      <c r="M78" s="593">
        <f t="shared" si="24"/>
        <v>0</v>
      </c>
      <c r="N78" s="593">
        <f t="shared" si="24"/>
        <v>0</v>
      </c>
      <c r="O78" s="593">
        <f t="shared" si="24"/>
        <v>0</v>
      </c>
      <c r="P78" s="593">
        <f t="shared" si="24"/>
        <v>0</v>
      </c>
      <c r="Q78" s="405" t="s">
        <v>6</v>
      </c>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row>
    <row r="79" spans="1:263" s="67" customFormat="1">
      <c r="A79" s="519" t="s">
        <v>153</v>
      </c>
      <c r="B79" s="520"/>
      <c r="C79" s="520"/>
      <c r="D79" s="592"/>
      <c r="E79" s="594">
        <f t="shared" ref="E79:P79" si="25">E78*$D76/12</f>
        <v>0</v>
      </c>
      <c r="F79" s="594">
        <f t="shared" si="25"/>
        <v>0</v>
      </c>
      <c r="G79" s="594">
        <f t="shared" si="25"/>
        <v>0</v>
      </c>
      <c r="H79" s="594">
        <f t="shared" si="25"/>
        <v>0</v>
      </c>
      <c r="I79" s="594">
        <f t="shared" si="25"/>
        <v>0</v>
      </c>
      <c r="J79" s="594">
        <f t="shared" si="25"/>
        <v>0</v>
      </c>
      <c r="K79" s="594">
        <f t="shared" si="25"/>
        <v>0</v>
      </c>
      <c r="L79" s="594">
        <f t="shared" si="25"/>
        <v>0</v>
      </c>
      <c r="M79" s="594">
        <f t="shared" si="25"/>
        <v>0</v>
      </c>
      <c r="N79" s="594">
        <f t="shared" si="25"/>
        <v>0</v>
      </c>
      <c r="O79" s="594">
        <f t="shared" si="25"/>
        <v>0</v>
      </c>
      <c r="P79" s="595">
        <f t="shared" si="25"/>
        <v>0</v>
      </c>
      <c r="Q79" s="421">
        <f t="shared" si="23"/>
        <v>0</v>
      </c>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c r="IJ79" s="65"/>
      <c r="IK79" s="65"/>
      <c r="IL79" s="65"/>
      <c r="IM79" s="65"/>
      <c r="IN79" s="65"/>
      <c r="IO79" s="65"/>
      <c r="IP79" s="65"/>
      <c r="IQ79" s="65"/>
      <c r="IR79" s="65"/>
      <c r="IS79" s="65"/>
      <c r="IT79" s="65"/>
      <c r="IU79" s="65"/>
      <c r="IV79" s="65"/>
      <c r="IW79" s="65"/>
      <c r="IX79" s="65"/>
      <c r="IY79" s="65"/>
      <c r="IZ79" s="65"/>
      <c r="JA79" s="65"/>
      <c r="JB79" s="65"/>
      <c r="JC79" s="65"/>
    </row>
    <row r="80" spans="1:263" s="64" customFormat="1">
      <c r="A80" s="521" t="s">
        <v>4</v>
      </c>
      <c r="B80" s="522"/>
      <c r="C80" s="522"/>
      <c r="D80" s="522"/>
      <c r="E80" s="429" t="s">
        <v>4</v>
      </c>
      <c r="F80" s="430" t="s">
        <v>4</v>
      </c>
      <c r="G80" s="430" t="s">
        <v>4</v>
      </c>
      <c r="H80" s="430" t="s">
        <v>4</v>
      </c>
      <c r="I80" s="430" t="s">
        <v>4</v>
      </c>
      <c r="J80" s="430" t="s">
        <v>4</v>
      </c>
      <c r="K80" s="430" t="s">
        <v>4</v>
      </c>
      <c r="L80" s="430" t="s">
        <v>4</v>
      </c>
      <c r="M80" s="430" t="s">
        <v>4</v>
      </c>
      <c r="N80" s="430" t="s">
        <v>4</v>
      </c>
      <c r="O80" s="430" t="s">
        <v>4</v>
      </c>
      <c r="P80" s="596" t="s">
        <v>4</v>
      </c>
      <c r="Q80" s="421" t="s">
        <v>6</v>
      </c>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row>
    <row r="81" spans="1:263" s="84" customFormat="1" ht="15">
      <c r="A81" s="523" t="s">
        <v>158</v>
      </c>
      <c r="B81" s="515"/>
      <c r="C81" s="388"/>
      <c r="D81" s="388"/>
      <c r="E81" s="597" t="s">
        <v>6</v>
      </c>
      <c r="F81" s="598"/>
      <c r="G81" s="599"/>
      <c r="H81" s="599"/>
      <c r="I81" s="599"/>
      <c r="J81" s="599"/>
      <c r="K81" s="599"/>
      <c r="L81" s="599"/>
      <c r="M81" s="599"/>
      <c r="N81" s="599"/>
      <c r="O81" s="599"/>
      <c r="P81" s="599"/>
      <c r="Q81" s="405" t="s">
        <v>6</v>
      </c>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row>
    <row r="82" spans="1:263" s="64" customFormat="1">
      <c r="A82" s="301" t="s">
        <v>27</v>
      </c>
      <c r="B82" s="524"/>
      <c r="C82" s="589"/>
      <c r="D82" s="589"/>
      <c r="E82" s="164">
        <v>0</v>
      </c>
      <c r="F82" s="164">
        <v>0</v>
      </c>
      <c r="G82" s="164">
        <v>0</v>
      </c>
      <c r="H82" s="164">
        <v>0</v>
      </c>
      <c r="I82" s="164">
        <v>0</v>
      </c>
      <c r="J82" s="164">
        <v>0</v>
      </c>
      <c r="K82" s="164">
        <v>0</v>
      </c>
      <c r="L82" s="164">
        <v>0</v>
      </c>
      <c r="M82" s="164">
        <v>0</v>
      </c>
      <c r="N82" s="164">
        <v>0</v>
      </c>
      <c r="O82" s="164">
        <v>0</v>
      </c>
      <c r="P82" s="164">
        <v>0</v>
      </c>
      <c r="Q82" s="405" t="s">
        <v>6</v>
      </c>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row>
    <row r="83" spans="1:263" s="64" customFormat="1">
      <c r="A83" s="525"/>
      <c r="B83" s="245"/>
      <c r="C83" s="590"/>
      <c r="D83" s="590"/>
      <c r="E83" s="600"/>
      <c r="F83" s="601"/>
      <c r="G83" s="601"/>
      <c r="H83" s="601"/>
      <c r="I83" s="601"/>
      <c r="J83" s="601"/>
      <c r="K83" s="601"/>
      <c r="L83" s="601"/>
      <c r="M83" s="601"/>
      <c r="N83" s="601"/>
      <c r="O83" s="601"/>
      <c r="P83" s="601"/>
      <c r="Q83" s="424"/>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row>
    <row r="84" spans="1:263" s="64" customFormat="1">
      <c r="A84" s="130" t="s">
        <v>4</v>
      </c>
      <c r="B84" s="86"/>
      <c r="C84" s="87"/>
      <c r="D84" s="87"/>
      <c r="E84" s="88" t="s">
        <v>6</v>
      </c>
      <c r="F84" s="89"/>
      <c r="G84" s="90"/>
      <c r="H84" s="90"/>
      <c r="I84" s="90"/>
      <c r="K84" s="91" t="s">
        <v>4</v>
      </c>
      <c r="L84" s="92"/>
      <c r="M84" s="91"/>
      <c r="N84" s="90"/>
      <c r="O84" s="90"/>
      <c r="P84" s="90"/>
      <c r="Q84" s="75"/>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row>
    <row r="85" spans="1:263" s="64" customFormat="1">
      <c r="A85" s="130"/>
      <c r="B85" s="86"/>
      <c r="C85" s="87"/>
      <c r="D85" s="87"/>
      <c r="E85" s="88"/>
      <c r="F85" s="89"/>
      <c r="G85" s="90"/>
      <c r="H85" s="90"/>
      <c r="I85" s="90"/>
      <c r="K85" s="91"/>
      <c r="L85" s="92"/>
      <c r="M85" s="91"/>
      <c r="N85" s="90"/>
      <c r="O85" s="90"/>
      <c r="P85" s="90"/>
      <c r="Q85" s="75"/>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row>
    <row r="86" spans="1:263" s="64" customFormat="1">
      <c r="A86" s="130"/>
      <c r="B86" s="86"/>
      <c r="C86" s="87"/>
      <c r="D86" s="87"/>
      <c r="E86" s="88"/>
      <c r="F86" s="89"/>
      <c r="G86" s="90"/>
      <c r="H86" s="90"/>
      <c r="I86" s="90"/>
      <c r="K86" s="91"/>
      <c r="L86" s="92"/>
      <c r="M86" s="91"/>
      <c r="N86" s="90"/>
      <c r="O86" s="90"/>
      <c r="P86" s="90"/>
      <c r="Q86" s="75"/>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row>
    <row r="87" spans="1:263" s="64" customFormat="1">
      <c r="A87" s="130"/>
      <c r="B87" s="86"/>
      <c r="C87" s="87"/>
      <c r="D87" s="87"/>
      <c r="E87" s="197">
        <v>1</v>
      </c>
      <c r="F87" s="197">
        <v>2</v>
      </c>
      <c r="G87" s="197">
        <v>3</v>
      </c>
      <c r="H87" s="197">
        <v>4</v>
      </c>
      <c r="I87" s="197">
        <v>5</v>
      </c>
      <c r="J87" s="197">
        <v>6</v>
      </c>
      <c r="K87" s="197">
        <v>7</v>
      </c>
      <c r="L87" s="197">
        <v>8</v>
      </c>
      <c r="M87" s="197">
        <v>9</v>
      </c>
      <c r="N87" s="197">
        <v>10</v>
      </c>
      <c r="O87" s="197">
        <v>11</v>
      </c>
      <c r="P87" s="197">
        <v>12</v>
      </c>
      <c r="Q87" s="75"/>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row>
    <row r="88" spans="1:263" s="64" customFormat="1">
      <c r="A88" s="130"/>
      <c r="B88" s="86"/>
      <c r="C88" s="87"/>
      <c r="D88" s="87"/>
      <c r="E88" s="199" t="s">
        <v>37</v>
      </c>
      <c r="F88" s="199" t="s">
        <v>38</v>
      </c>
      <c r="G88" s="199" t="s">
        <v>39</v>
      </c>
      <c r="H88" s="199" t="s">
        <v>40</v>
      </c>
      <c r="I88" s="199" t="s">
        <v>41</v>
      </c>
      <c r="J88" s="199" t="s">
        <v>42</v>
      </c>
      <c r="K88" s="199" t="s">
        <v>43</v>
      </c>
      <c r="L88" s="199" t="s">
        <v>44</v>
      </c>
      <c r="M88" s="199" t="s">
        <v>45</v>
      </c>
      <c r="N88" s="199" t="s">
        <v>46</v>
      </c>
      <c r="O88" s="199" t="s">
        <v>47</v>
      </c>
      <c r="P88" s="199" t="s">
        <v>0</v>
      </c>
      <c r="Q88" s="75"/>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row>
    <row r="89" spans="1:263" s="64" customFormat="1">
      <c r="A89" s="133" t="s">
        <v>28</v>
      </c>
      <c r="B89" s="131"/>
      <c r="C89" s="132"/>
      <c r="D89" s="132"/>
      <c r="E89" s="201">
        <v>2018</v>
      </c>
      <c r="F89" s="201">
        <v>2018</v>
      </c>
      <c r="G89" s="201">
        <v>2018</v>
      </c>
      <c r="H89" s="201">
        <v>2018</v>
      </c>
      <c r="I89" s="201">
        <v>2018</v>
      </c>
      <c r="J89" s="201">
        <v>2018</v>
      </c>
      <c r="K89" s="201">
        <v>2018</v>
      </c>
      <c r="L89" s="201">
        <v>2018</v>
      </c>
      <c r="M89" s="201">
        <v>2018</v>
      </c>
      <c r="N89" s="201">
        <v>2018</v>
      </c>
      <c r="O89" s="201">
        <v>2018</v>
      </c>
      <c r="P89" s="201">
        <v>2018</v>
      </c>
      <c r="Q89" s="75"/>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row>
    <row r="90" spans="1:263" s="64" customFormat="1">
      <c r="A90" s="129"/>
      <c r="B90" s="129"/>
      <c r="C90" s="129"/>
      <c r="D90" s="129"/>
      <c r="E90" s="602" t="s">
        <v>6</v>
      </c>
      <c r="F90" s="603"/>
      <c r="G90" s="604"/>
      <c r="H90" s="604"/>
      <c r="I90" s="604"/>
      <c r="J90" s="604"/>
      <c r="K90" s="604"/>
      <c r="L90" s="604"/>
      <c r="M90" s="604"/>
      <c r="N90" s="605"/>
      <c r="O90" s="601"/>
      <c r="P90" s="606"/>
      <c r="Q90" s="75"/>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row>
    <row r="91" spans="1:263" s="64" customFormat="1">
      <c r="A91" s="93" t="s">
        <v>29</v>
      </c>
      <c r="B91" s="94"/>
      <c r="C91" s="94"/>
      <c r="D91" s="94"/>
      <c r="E91" s="607">
        <f>'Input till budget'!E65-E66</f>
        <v>0</v>
      </c>
      <c r="F91" s="607">
        <f t="shared" ref="F91:P91" si="26">E91+F64-F66</f>
        <v>0</v>
      </c>
      <c r="G91" s="607">
        <f t="shared" si="26"/>
        <v>0</v>
      </c>
      <c r="H91" s="607">
        <f t="shared" si="26"/>
        <v>0</v>
      </c>
      <c r="I91" s="607">
        <f t="shared" si="26"/>
        <v>0</v>
      </c>
      <c r="J91" s="607">
        <f t="shared" si="26"/>
        <v>0</v>
      </c>
      <c r="K91" s="607">
        <f t="shared" si="26"/>
        <v>0</v>
      </c>
      <c r="L91" s="607">
        <f t="shared" si="26"/>
        <v>0</v>
      </c>
      <c r="M91" s="607">
        <f t="shared" si="26"/>
        <v>0</v>
      </c>
      <c r="N91" s="607">
        <f t="shared" si="26"/>
        <v>0</v>
      </c>
      <c r="O91" s="607">
        <f t="shared" si="26"/>
        <v>0</v>
      </c>
      <c r="P91" s="607">
        <f t="shared" si="26"/>
        <v>0</v>
      </c>
      <c r="Q91" s="95" t="s">
        <v>6</v>
      </c>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row>
    <row r="92" spans="1:263" s="64" customFormat="1">
      <c r="A92" s="93" t="s">
        <v>121</v>
      </c>
      <c r="B92" s="96"/>
      <c r="C92" s="96"/>
      <c r="D92" s="96"/>
      <c r="E92" s="608">
        <f t="shared" ref="E92:P92" si="27">E15</f>
        <v>0</v>
      </c>
      <c r="F92" s="608">
        <f t="shared" si="27"/>
        <v>0</v>
      </c>
      <c r="G92" s="608">
        <f t="shared" si="27"/>
        <v>0</v>
      </c>
      <c r="H92" s="608">
        <f t="shared" si="27"/>
        <v>0</v>
      </c>
      <c r="I92" s="608">
        <f t="shared" si="27"/>
        <v>0</v>
      </c>
      <c r="J92" s="608">
        <f t="shared" si="27"/>
        <v>0</v>
      </c>
      <c r="K92" s="608">
        <f t="shared" si="27"/>
        <v>0</v>
      </c>
      <c r="L92" s="608">
        <f t="shared" si="27"/>
        <v>0</v>
      </c>
      <c r="M92" s="608">
        <f t="shared" si="27"/>
        <v>0</v>
      </c>
      <c r="N92" s="608">
        <f t="shared" si="27"/>
        <v>0</v>
      </c>
      <c r="O92" s="608">
        <f t="shared" si="27"/>
        <v>0</v>
      </c>
      <c r="P92" s="608">
        <f t="shared" si="27"/>
        <v>0</v>
      </c>
      <c r="Q92" s="95" t="s">
        <v>6</v>
      </c>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row>
    <row r="93" spans="1:263" s="64" customFormat="1">
      <c r="A93" s="93" t="s">
        <v>101</v>
      </c>
      <c r="B93" s="97"/>
      <c r="C93" s="96"/>
      <c r="D93" s="96"/>
      <c r="E93" s="608">
        <f t="shared" ref="E93:P93" si="28">E92*$B5</f>
        <v>0</v>
      </c>
      <c r="F93" s="608">
        <f t="shared" si="28"/>
        <v>0</v>
      </c>
      <c r="G93" s="608">
        <f t="shared" si="28"/>
        <v>0</v>
      </c>
      <c r="H93" s="608">
        <f t="shared" si="28"/>
        <v>0</v>
      </c>
      <c r="I93" s="608">
        <f t="shared" si="28"/>
        <v>0</v>
      </c>
      <c r="J93" s="608">
        <f t="shared" si="28"/>
        <v>0</v>
      </c>
      <c r="K93" s="608">
        <f t="shared" si="28"/>
        <v>0</v>
      </c>
      <c r="L93" s="608">
        <f t="shared" si="28"/>
        <v>0</v>
      </c>
      <c r="M93" s="608">
        <f t="shared" si="28"/>
        <v>0</v>
      </c>
      <c r="N93" s="608">
        <f t="shared" si="28"/>
        <v>0</v>
      </c>
      <c r="O93" s="608">
        <f t="shared" si="28"/>
        <v>0</v>
      </c>
      <c r="P93" s="608">
        <f t="shared" si="28"/>
        <v>0</v>
      </c>
      <c r="Q93" s="95"/>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row>
    <row r="94" spans="1:263" s="64" customFormat="1">
      <c r="A94" s="98" t="s">
        <v>108</v>
      </c>
      <c r="B94" s="97"/>
      <c r="C94" s="96"/>
      <c r="D94" s="96"/>
      <c r="E94" s="608">
        <f>E82</f>
        <v>0</v>
      </c>
      <c r="F94" s="608">
        <f t="shared" ref="F94:P94" si="29">F82+E94</f>
        <v>0</v>
      </c>
      <c r="G94" s="608">
        <f t="shared" si="29"/>
        <v>0</v>
      </c>
      <c r="H94" s="608">
        <f t="shared" si="29"/>
        <v>0</v>
      </c>
      <c r="I94" s="608">
        <f t="shared" si="29"/>
        <v>0</v>
      </c>
      <c r="J94" s="608">
        <f t="shared" si="29"/>
        <v>0</v>
      </c>
      <c r="K94" s="608">
        <f t="shared" si="29"/>
        <v>0</v>
      </c>
      <c r="L94" s="608">
        <f t="shared" si="29"/>
        <v>0</v>
      </c>
      <c r="M94" s="608">
        <f t="shared" si="29"/>
        <v>0</v>
      </c>
      <c r="N94" s="608">
        <f t="shared" si="29"/>
        <v>0</v>
      </c>
      <c r="O94" s="608">
        <f t="shared" si="29"/>
        <v>0</v>
      </c>
      <c r="P94" s="608">
        <f t="shared" si="29"/>
        <v>0</v>
      </c>
      <c r="Q94" s="95"/>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row>
    <row r="95" spans="1:263" s="64" customFormat="1" ht="13.5" thickBot="1">
      <c r="A95" s="99" t="s">
        <v>155</v>
      </c>
      <c r="B95" s="100"/>
      <c r="C95" s="100"/>
      <c r="D95" s="100"/>
      <c r="E95" s="609">
        <f>Likviditetsbudget!D34</f>
        <v>0</v>
      </c>
      <c r="F95" s="609">
        <f>Likviditetsbudget!E34</f>
        <v>0</v>
      </c>
      <c r="G95" s="609">
        <f>Likviditetsbudget!F34</f>
        <v>0</v>
      </c>
      <c r="H95" s="609">
        <f>Likviditetsbudget!G34</f>
        <v>0</v>
      </c>
      <c r="I95" s="609">
        <f>Likviditetsbudget!H34</f>
        <v>0</v>
      </c>
      <c r="J95" s="609">
        <f>Likviditetsbudget!I34</f>
        <v>0</v>
      </c>
      <c r="K95" s="609">
        <f>Likviditetsbudget!J34</f>
        <v>0</v>
      </c>
      <c r="L95" s="609">
        <f>Likviditetsbudget!K34</f>
        <v>0</v>
      </c>
      <c r="M95" s="609">
        <f>Likviditetsbudget!L34</f>
        <v>0</v>
      </c>
      <c r="N95" s="609">
        <f>Likviditetsbudget!M34</f>
        <v>0</v>
      </c>
      <c r="O95" s="609">
        <f>Likviditetsbudget!N34</f>
        <v>0</v>
      </c>
      <c r="P95" s="609">
        <f>Likviditetsbudget!O34</f>
        <v>0</v>
      </c>
      <c r="Q95" s="95" t="s">
        <v>6</v>
      </c>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row>
    <row r="96" spans="1:263" s="107" customFormat="1" ht="13.5" thickBot="1">
      <c r="A96" s="101" t="s">
        <v>30</v>
      </c>
      <c r="B96" s="102"/>
      <c r="C96" s="103"/>
      <c r="D96" s="104"/>
      <c r="E96" s="610">
        <f t="shared" ref="E96:P96" si="30">SUM(E91:E95)</f>
        <v>0</v>
      </c>
      <c r="F96" s="611">
        <f t="shared" si="30"/>
        <v>0</v>
      </c>
      <c r="G96" s="611">
        <f t="shared" si="30"/>
        <v>0</v>
      </c>
      <c r="H96" s="611">
        <f t="shared" si="30"/>
        <v>0</v>
      </c>
      <c r="I96" s="611">
        <f t="shared" si="30"/>
        <v>0</v>
      </c>
      <c r="J96" s="611">
        <f t="shared" si="30"/>
        <v>0</v>
      </c>
      <c r="K96" s="611">
        <f t="shared" si="30"/>
        <v>0</v>
      </c>
      <c r="L96" s="611">
        <f t="shared" si="30"/>
        <v>0</v>
      </c>
      <c r="M96" s="611">
        <f t="shared" si="30"/>
        <v>0</v>
      </c>
      <c r="N96" s="611">
        <f t="shared" si="30"/>
        <v>0</v>
      </c>
      <c r="O96" s="611">
        <f t="shared" si="30"/>
        <v>0</v>
      </c>
      <c r="P96" s="611">
        <f t="shared" si="30"/>
        <v>0</v>
      </c>
      <c r="Q96" s="105" t="s">
        <v>6</v>
      </c>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V96" s="106"/>
      <c r="EW96" s="106"/>
      <c r="EX96" s="106"/>
      <c r="EY96" s="106"/>
      <c r="EZ96" s="106"/>
      <c r="FA96" s="106"/>
      <c r="FB96" s="106"/>
      <c r="FC96" s="106"/>
      <c r="FD96" s="106"/>
      <c r="FE96" s="106"/>
      <c r="FF96" s="106"/>
      <c r="FG96" s="106"/>
      <c r="FH96" s="106"/>
      <c r="FI96" s="106"/>
      <c r="FJ96" s="106"/>
      <c r="FK96" s="106"/>
      <c r="FL96" s="106"/>
      <c r="FM96" s="106"/>
      <c r="FN96" s="106"/>
      <c r="FO96" s="106"/>
      <c r="FP96" s="106"/>
      <c r="FQ96" s="106"/>
      <c r="FR96" s="106"/>
      <c r="FS96" s="106"/>
      <c r="FT96" s="106"/>
      <c r="FU96" s="106"/>
      <c r="FV96" s="106"/>
      <c r="FW96" s="106"/>
      <c r="FX96" s="106"/>
      <c r="FY96" s="106"/>
      <c r="FZ96" s="106"/>
      <c r="GA96" s="106"/>
      <c r="GB96" s="106"/>
      <c r="GC96" s="106"/>
      <c r="GD96" s="106"/>
      <c r="GE96" s="106"/>
      <c r="GF96" s="106"/>
      <c r="GG96" s="106"/>
      <c r="GH96" s="106"/>
      <c r="GI96" s="106"/>
      <c r="GJ96" s="106"/>
      <c r="GK96" s="106"/>
      <c r="GL96" s="106"/>
      <c r="GM96" s="106"/>
      <c r="GN96" s="106"/>
      <c r="GO96" s="106"/>
      <c r="GP96" s="106"/>
      <c r="GQ96" s="106"/>
      <c r="GR96" s="106"/>
      <c r="GS96" s="106"/>
      <c r="GT96" s="106"/>
      <c r="GU96" s="106"/>
      <c r="GV96" s="106"/>
      <c r="GW96" s="106"/>
      <c r="GX96" s="106"/>
      <c r="GY96" s="106"/>
      <c r="GZ96" s="106"/>
      <c r="HA96" s="106"/>
      <c r="HB96" s="106"/>
      <c r="HC96" s="106"/>
      <c r="HD96" s="106"/>
      <c r="HE96" s="106"/>
      <c r="HF96" s="106"/>
      <c r="HG96" s="106"/>
      <c r="HH96" s="106"/>
      <c r="HI96" s="106"/>
      <c r="HJ96" s="106"/>
      <c r="HK96" s="106"/>
      <c r="HL96" s="106"/>
      <c r="HM96" s="106"/>
      <c r="HN96" s="106"/>
      <c r="HO96" s="106"/>
      <c r="HP96" s="106"/>
      <c r="HQ96" s="106"/>
      <c r="HR96" s="106"/>
      <c r="HS96" s="106"/>
      <c r="HT96" s="106"/>
      <c r="HU96" s="106"/>
      <c r="HV96" s="106"/>
      <c r="HW96" s="106"/>
      <c r="HX96" s="106"/>
      <c r="HY96" s="106"/>
      <c r="HZ96" s="106"/>
      <c r="IA96" s="106"/>
      <c r="IB96" s="106"/>
      <c r="IC96" s="106"/>
      <c r="ID96" s="106"/>
      <c r="IE96" s="106"/>
      <c r="IF96" s="106"/>
      <c r="IG96" s="106"/>
      <c r="IH96" s="106"/>
      <c r="II96" s="106"/>
      <c r="IJ96" s="106"/>
      <c r="IK96" s="106"/>
      <c r="IL96" s="106"/>
      <c r="IM96" s="106"/>
      <c r="IN96" s="106"/>
      <c r="IO96" s="106"/>
      <c r="IP96" s="106"/>
      <c r="IQ96" s="106"/>
      <c r="IR96" s="106"/>
      <c r="IS96" s="106"/>
      <c r="IT96" s="106"/>
      <c r="IU96" s="106"/>
      <c r="IV96" s="106"/>
      <c r="IW96" s="106"/>
      <c r="IX96" s="106"/>
      <c r="IY96" s="106"/>
      <c r="IZ96" s="106"/>
      <c r="JA96" s="106"/>
      <c r="JB96" s="106"/>
      <c r="JC96" s="106"/>
    </row>
    <row r="97" spans="1:263" s="64" customFormat="1">
      <c r="A97" s="93" t="s">
        <v>102</v>
      </c>
      <c r="B97" s="97"/>
      <c r="C97" s="97"/>
      <c r="D97" s="97"/>
      <c r="E97" s="612">
        <f>E75</f>
        <v>0</v>
      </c>
      <c r="F97" s="613">
        <f>E97</f>
        <v>0</v>
      </c>
      <c r="G97" s="613">
        <f t="shared" ref="G97:P97" si="31">F97</f>
        <v>0</v>
      </c>
      <c r="H97" s="613">
        <f t="shared" si="31"/>
        <v>0</v>
      </c>
      <c r="I97" s="613">
        <f t="shared" si="31"/>
        <v>0</v>
      </c>
      <c r="J97" s="613">
        <f t="shared" si="31"/>
        <v>0</v>
      </c>
      <c r="K97" s="613">
        <f t="shared" si="31"/>
        <v>0</v>
      </c>
      <c r="L97" s="613">
        <f t="shared" si="31"/>
        <v>0</v>
      </c>
      <c r="M97" s="613">
        <f t="shared" si="31"/>
        <v>0</v>
      </c>
      <c r="N97" s="613">
        <f t="shared" si="31"/>
        <v>0</v>
      </c>
      <c r="O97" s="613">
        <f t="shared" si="31"/>
        <v>0</v>
      </c>
      <c r="P97" s="613">
        <f t="shared" si="31"/>
        <v>0</v>
      </c>
      <c r="Q97" s="95" t="s">
        <v>6</v>
      </c>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row>
    <row r="98" spans="1:263" s="64" customFormat="1" hidden="1">
      <c r="A98" s="93" t="s">
        <v>154</v>
      </c>
      <c r="B98" s="97"/>
      <c r="C98" s="97"/>
      <c r="D98" s="97"/>
      <c r="E98" s="612">
        <f>E97*50%</f>
        <v>0</v>
      </c>
      <c r="F98" s="612">
        <f t="shared" ref="F98:P98" si="32">F97*50%</f>
        <v>0</v>
      </c>
      <c r="G98" s="612">
        <f t="shared" si="32"/>
        <v>0</v>
      </c>
      <c r="H98" s="612">
        <f t="shared" si="32"/>
        <v>0</v>
      </c>
      <c r="I98" s="612">
        <f t="shared" si="32"/>
        <v>0</v>
      </c>
      <c r="J98" s="612">
        <f t="shared" si="32"/>
        <v>0</v>
      </c>
      <c r="K98" s="612">
        <f t="shared" si="32"/>
        <v>0</v>
      </c>
      <c r="L98" s="612">
        <f t="shared" si="32"/>
        <v>0</v>
      </c>
      <c r="M98" s="612">
        <f t="shared" si="32"/>
        <v>0</v>
      </c>
      <c r="N98" s="612">
        <f t="shared" si="32"/>
        <v>0</v>
      </c>
      <c r="O98" s="612">
        <f t="shared" si="32"/>
        <v>0</v>
      </c>
      <c r="P98" s="612">
        <f t="shared" si="32"/>
        <v>0</v>
      </c>
      <c r="Q98" s="95"/>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row>
    <row r="99" spans="1:263" s="64" customFormat="1">
      <c r="A99" s="93" t="s">
        <v>103</v>
      </c>
      <c r="B99" s="97"/>
      <c r="C99" s="96"/>
      <c r="D99" s="96"/>
      <c r="E99" s="612">
        <f t="shared" ref="E99:P99" si="33">E70</f>
        <v>0</v>
      </c>
      <c r="F99" s="612">
        <f t="shared" si="33"/>
        <v>0</v>
      </c>
      <c r="G99" s="612">
        <f t="shared" si="33"/>
        <v>0</v>
      </c>
      <c r="H99" s="612">
        <f t="shared" si="33"/>
        <v>0</v>
      </c>
      <c r="I99" s="612">
        <f t="shared" si="33"/>
        <v>0</v>
      </c>
      <c r="J99" s="612">
        <f t="shared" si="33"/>
        <v>0</v>
      </c>
      <c r="K99" s="612">
        <f t="shared" si="33"/>
        <v>0</v>
      </c>
      <c r="L99" s="612">
        <f t="shared" si="33"/>
        <v>0</v>
      </c>
      <c r="M99" s="612">
        <f t="shared" si="33"/>
        <v>0</v>
      </c>
      <c r="N99" s="612">
        <f t="shared" si="33"/>
        <v>0</v>
      </c>
      <c r="O99" s="612">
        <f t="shared" si="33"/>
        <v>0</v>
      </c>
      <c r="P99" s="612">
        <f t="shared" si="33"/>
        <v>0</v>
      </c>
      <c r="Q99" s="95" t="s">
        <v>6</v>
      </c>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row>
    <row r="100" spans="1:263" s="107" customFormat="1">
      <c r="A100" s="108" t="s">
        <v>112</v>
      </c>
      <c r="B100" s="109"/>
      <c r="C100" s="96"/>
      <c r="D100" s="96"/>
      <c r="E100" s="614">
        <f>SUM(E97+E99)</f>
        <v>0</v>
      </c>
      <c r="F100" s="614">
        <f t="shared" ref="F100:P100" si="34">SUM(F97+F99)</f>
        <v>0</v>
      </c>
      <c r="G100" s="614">
        <f t="shared" si="34"/>
        <v>0</v>
      </c>
      <c r="H100" s="614">
        <f t="shared" si="34"/>
        <v>0</v>
      </c>
      <c r="I100" s="614">
        <f t="shared" si="34"/>
        <v>0</v>
      </c>
      <c r="J100" s="614">
        <f t="shared" si="34"/>
        <v>0</v>
      </c>
      <c r="K100" s="614">
        <f t="shared" si="34"/>
        <v>0</v>
      </c>
      <c r="L100" s="614">
        <f t="shared" si="34"/>
        <v>0</v>
      </c>
      <c r="M100" s="614">
        <f t="shared" si="34"/>
        <v>0</v>
      </c>
      <c r="N100" s="614">
        <f t="shared" si="34"/>
        <v>0</v>
      </c>
      <c r="O100" s="614">
        <f t="shared" si="34"/>
        <v>0</v>
      </c>
      <c r="P100" s="614">
        <f t="shared" si="34"/>
        <v>0</v>
      </c>
      <c r="Q100" s="105"/>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6"/>
      <c r="GC100" s="106"/>
      <c r="GD100" s="106"/>
      <c r="GE100" s="106"/>
      <c r="GF100" s="106"/>
      <c r="GG100" s="106"/>
      <c r="GH100" s="106"/>
      <c r="GI100" s="106"/>
      <c r="GJ100" s="106"/>
      <c r="GK100" s="106"/>
      <c r="GL100" s="106"/>
      <c r="GM100" s="106"/>
      <c r="GN100" s="106"/>
      <c r="GO100" s="106"/>
      <c r="GP100" s="106"/>
      <c r="GQ100" s="106"/>
      <c r="GR100" s="106"/>
      <c r="GS100" s="106"/>
      <c r="GT100" s="106"/>
      <c r="GU100" s="106"/>
      <c r="GV100" s="106"/>
      <c r="GW100" s="106"/>
      <c r="GX100" s="106"/>
      <c r="GY100" s="106"/>
      <c r="GZ100" s="106"/>
      <c r="HA100" s="106"/>
      <c r="HB100" s="106"/>
      <c r="HC100" s="106"/>
      <c r="HD100" s="106"/>
      <c r="HE100" s="106"/>
      <c r="HF100" s="106"/>
      <c r="HG100" s="106"/>
      <c r="HH100" s="106"/>
      <c r="HI100" s="106"/>
      <c r="HJ100" s="106"/>
      <c r="HK100" s="106"/>
      <c r="HL100" s="106"/>
      <c r="HM100" s="106"/>
      <c r="HN100" s="106"/>
      <c r="HO100" s="106"/>
      <c r="HP100" s="106"/>
      <c r="HQ100" s="106"/>
      <c r="HR100" s="106"/>
      <c r="HS100" s="106"/>
      <c r="HT100" s="106"/>
      <c r="HU100" s="106"/>
      <c r="HV100" s="106"/>
      <c r="HW100" s="106"/>
      <c r="HX100" s="106"/>
      <c r="HY100" s="106"/>
      <c r="HZ100" s="106"/>
      <c r="IA100" s="106"/>
      <c r="IB100" s="106"/>
      <c r="IC100" s="106"/>
      <c r="ID100" s="106"/>
      <c r="IE100" s="106"/>
      <c r="IF100" s="106"/>
      <c r="IG100" s="106"/>
      <c r="IH100" s="106"/>
      <c r="II100" s="106"/>
      <c r="IJ100" s="106"/>
      <c r="IK100" s="106"/>
      <c r="IL100" s="106"/>
      <c r="IM100" s="106"/>
      <c r="IN100" s="106"/>
      <c r="IO100" s="106"/>
      <c r="IP100" s="106"/>
      <c r="IQ100" s="106"/>
      <c r="IR100" s="106"/>
      <c r="IS100" s="106"/>
      <c r="IT100" s="106"/>
      <c r="IU100" s="106"/>
      <c r="IV100" s="106"/>
      <c r="IW100" s="106"/>
      <c r="IX100" s="106"/>
      <c r="IY100" s="106"/>
      <c r="IZ100" s="106"/>
      <c r="JA100" s="106"/>
      <c r="JB100" s="106"/>
      <c r="JC100" s="106"/>
    </row>
    <row r="101" spans="1:263" s="64" customFormat="1">
      <c r="A101" s="93" t="s">
        <v>31</v>
      </c>
      <c r="B101" s="97"/>
      <c r="C101" s="96"/>
      <c r="D101" s="96"/>
      <c r="E101" s="608">
        <f t="shared" ref="E101:P101" si="35">E78</f>
        <v>0</v>
      </c>
      <c r="F101" s="608">
        <f t="shared" si="35"/>
        <v>0</v>
      </c>
      <c r="G101" s="608">
        <f t="shared" si="35"/>
        <v>0</v>
      </c>
      <c r="H101" s="608">
        <f t="shared" si="35"/>
        <v>0</v>
      </c>
      <c r="I101" s="608">
        <f t="shared" si="35"/>
        <v>0</v>
      </c>
      <c r="J101" s="608">
        <f t="shared" si="35"/>
        <v>0</v>
      </c>
      <c r="K101" s="608">
        <f t="shared" si="35"/>
        <v>0</v>
      </c>
      <c r="L101" s="608">
        <f t="shared" si="35"/>
        <v>0</v>
      </c>
      <c r="M101" s="608">
        <f t="shared" si="35"/>
        <v>0</v>
      </c>
      <c r="N101" s="608">
        <f t="shared" si="35"/>
        <v>0</v>
      </c>
      <c r="O101" s="608">
        <f t="shared" si="35"/>
        <v>0</v>
      </c>
      <c r="P101" s="608">
        <f t="shared" si="35"/>
        <v>0</v>
      </c>
      <c r="Q101" s="95" t="s">
        <v>6</v>
      </c>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row>
    <row r="102" spans="1:263" s="64" customFormat="1">
      <c r="A102" s="93" t="s">
        <v>104</v>
      </c>
      <c r="B102" s="97"/>
      <c r="C102" s="96"/>
      <c r="D102" s="96"/>
      <c r="E102" s="608">
        <f t="shared" ref="E102:P102" si="36">E23+E58+E64+E39</f>
        <v>0</v>
      </c>
      <c r="F102" s="608">
        <f t="shared" si="36"/>
        <v>0</v>
      </c>
      <c r="G102" s="608">
        <f t="shared" si="36"/>
        <v>0</v>
      </c>
      <c r="H102" s="608">
        <f t="shared" si="36"/>
        <v>0</v>
      </c>
      <c r="I102" s="608">
        <f t="shared" si="36"/>
        <v>0</v>
      </c>
      <c r="J102" s="608">
        <f t="shared" si="36"/>
        <v>0</v>
      </c>
      <c r="K102" s="608">
        <f t="shared" si="36"/>
        <v>0</v>
      </c>
      <c r="L102" s="608">
        <f t="shared" si="36"/>
        <v>0</v>
      </c>
      <c r="M102" s="608">
        <f t="shared" si="36"/>
        <v>0</v>
      </c>
      <c r="N102" s="608">
        <f t="shared" si="36"/>
        <v>0</v>
      </c>
      <c r="O102" s="608">
        <f t="shared" si="36"/>
        <v>0</v>
      </c>
      <c r="P102" s="608">
        <f t="shared" si="36"/>
        <v>0</v>
      </c>
      <c r="Q102" s="95" t="s">
        <v>6</v>
      </c>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row>
    <row r="103" spans="1:263" s="64" customFormat="1">
      <c r="A103" s="93" t="s">
        <v>105</v>
      </c>
      <c r="B103" s="97"/>
      <c r="C103" s="96"/>
      <c r="D103" s="96"/>
      <c r="E103" s="608">
        <f t="shared" ref="E103:P103" si="37">E102*$B5</f>
        <v>0</v>
      </c>
      <c r="F103" s="608">
        <f t="shared" si="37"/>
        <v>0</v>
      </c>
      <c r="G103" s="608">
        <f t="shared" si="37"/>
        <v>0</v>
      </c>
      <c r="H103" s="608">
        <f t="shared" si="37"/>
        <v>0</v>
      </c>
      <c r="I103" s="608">
        <f t="shared" si="37"/>
        <v>0</v>
      </c>
      <c r="J103" s="608">
        <f t="shared" si="37"/>
        <v>0</v>
      </c>
      <c r="K103" s="608">
        <f t="shared" si="37"/>
        <v>0</v>
      </c>
      <c r="L103" s="608">
        <f t="shared" si="37"/>
        <v>0</v>
      </c>
      <c r="M103" s="608">
        <f t="shared" si="37"/>
        <v>0</v>
      </c>
      <c r="N103" s="608">
        <f t="shared" si="37"/>
        <v>0</v>
      </c>
      <c r="O103" s="608">
        <f t="shared" si="37"/>
        <v>0</v>
      </c>
      <c r="P103" s="608">
        <f t="shared" si="37"/>
        <v>0</v>
      </c>
      <c r="Q103" s="95" t="s">
        <v>6</v>
      </c>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row>
    <row r="104" spans="1:263" s="64" customFormat="1">
      <c r="A104" s="93" t="s">
        <v>109</v>
      </c>
      <c r="B104" s="97"/>
      <c r="C104" s="96"/>
      <c r="D104" s="96"/>
      <c r="E104" s="608">
        <f t="shared" ref="E104:P104" si="38">E38</f>
        <v>0</v>
      </c>
      <c r="F104" s="608">
        <f t="shared" si="38"/>
        <v>0</v>
      </c>
      <c r="G104" s="608">
        <f t="shared" si="38"/>
        <v>0</v>
      </c>
      <c r="H104" s="608">
        <f t="shared" si="38"/>
        <v>0</v>
      </c>
      <c r="I104" s="608">
        <f t="shared" si="38"/>
        <v>0</v>
      </c>
      <c r="J104" s="608">
        <f t="shared" si="38"/>
        <v>0</v>
      </c>
      <c r="K104" s="608">
        <f t="shared" si="38"/>
        <v>0</v>
      </c>
      <c r="L104" s="608">
        <f t="shared" si="38"/>
        <v>0</v>
      </c>
      <c r="M104" s="608">
        <f t="shared" si="38"/>
        <v>0</v>
      </c>
      <c r="N104" s="608">
        <f t="shared" si="38"/>
        <v>0</v>
      </c>
      <c r="O104" s="608">
        <f t="shared" si="38"/>
        <v>0</v>
      </c>
      <c r="P104" s="608">
        <f t="shared" si="38"/>
        <v>0</v>
      </c>
      <c r="Q104" s="95" t="s">
        <v>6</v>
      </c>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row>
    <row r="105" spans="1:263" s="64" customFormat="1">
      <c r="A105" s="93" t="s">
        <v>110</v>
      </c>
      <c r="B105" s="97"/>
      <c r="C105" s="96"/>
      <c r="D105" s="96"/>
      <c r="E105" s="608">
        <f>E33*$B4</f>
        <v>0</v>
      </c>
      <c r="F105" s="608">
        <f>F33*$B4</f>
        <v>0</v>
      </c>
      <c r="G105" s="608">
        <f>G33*$B4</f>
        <v>0</v>
      </c>
      <c r="H105" s="608">
        <f>H33*$B4</f>
        <v>0</v>
      </c>
      <c r="I105" s="608">
        <f>I33*$B4</f>
        <v>0</v>
      </c>
      <c r="J105" s="608">
        <f>(J33+K36)*$B4</f>
        <v>0</v>
      </c>
      <c r="K105" s="608">
        <f t="shared" ref="K105:P105" si="39">K33*$B4</f>
        <v>0</v>
      </c>
      <c r="L105" s="608">
        <f t="shared" si="39"/>
        <v>0</v>
      </c>
      <c r="M105" s="608">
        <f t="shared" si="39"/>
        <v>0</v>
      </c>
      <c r="N105" s="608">
        <f t="shared" si="39"/>
        <v>0</v>
      </c>
      <c r="O105" s="608">
        <f t="shared" si="39"/>
        <v>0</v>
      </c>
      <c r="P105" s="608">
        <f t="shared" si="39"/>
        <v>0</v>
      </c>
      <c r="Q105" s="95" t="s">
        <v>6</v>
      </c>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row>
    <row r="106" spans="1:263" s="64" customFormat="1">
      <c r="A106" s="93" t="s">
        <v>9</v>
      </c>
      <c r="B106" s="97"/>
      <c r="C106" s="96"/>
      <c r="D106" s="96"/>
      <c r="E106" s="608">
        <f t="shared" ref="E106:P106" si="40">E37</f>
        <v>0</v>
      </c>
      <c r="F106" s="608">
        <f t="shared" si="40"/>
        <v>0</v>
      </c>
      <c r="G106" s="608">
        <f t="shared" si="40"/>
        <v>0</v>
      </c>
      <c r="H106" s="608">
        <f t="shared" si="40"/>
        <v>0</v>
      </c>
      <c r="I106" s="608">
        <f t="shared" si="40"/>
        <v>0</v>
      </c>
      <c r="J106" s="608">
        <f t="shared" si="40"/>
        <v>0</v>
      </c>
      <c r="K106" s="608">
        <f t="shared" si="40"/>
        <v>0</v>
      </c>
      <c r="L106" s="608">
        <f t="shared" si="40"/>
        <v>0</v>
      </c>
      <c r="M106" s="608">
        <f t="shared" si="40"/>
        <v>0</v>
      </c>
      <c r="N106" s="608">
        <f t="shared" si="40"/>
        <v>0</v>
      </c>
      <c r="O106" s="608">
        <f t="shared" si="40"/>
        <v>0</v>
      </c>
      <c r="P106" s="608">
        <f t="shared" si="40"/>
        <v>0</v>
      </c>
      <c r="Q106" s="95" t="s">
        <v>6</v>
      </c>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row>
    <row r="107" spans="1:263" s="64" customFormat="1">
      <c r="A107" s="135" t="s">
        <v>6</v>
      </c>
      <c r="B107" s="96"/>
      <c r="C107" s="96"/>
      <c r="D107" s="134"/>
      <c r="E107" s="608"/>
      <c r="F107" s="608"/>
      <c r="G107" s="608"/>
      <c r="H107" s="608"/>
      <c r="I107" s="608"/>
      <c r="J107" s="608"/>
      <c r="K107" s="608"/>
      <c r="L107" s="608"/>
      <c r="M107" s="608"/>
      <c r="N107" s="608"/>
      <c r="O107" s="608"/>
      <c r="P107" s="608"/>
      <c r="Q107" s="95" t="s">
        <v>6</v>
      </c>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row>
    <row r="108" spans="1:263" s="64" customFormat="1">
      <c r="A108" s="135" t="s">
        <v>32</v>
      </c>
      <c r="B108" s="96"/>
      <c r="C108" s="96"/>
      <c r="D108" s="134"/>
      <c r="E108" s="526"/>
      <c r="F108" s="526"/>
      <c r="G108" s="526"/>
      <c r="H108" s="526"/>
      <c r="I108" s="526"/>
      <c r="J108" s="526"/>
      <c r="K108" s="526"/>
      <c r="L108" s="526"/>
      <c r="M108" s="526"/>
      <c r="N108" s="526"/>
      <c r="O108" s="526"/>
      <c r="P108" s="526"/>
      <c r="Q108" s="110"/>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row>
    <row r="109" spans="1:263" s="64" customFormat="1">
      <c r="A109" s="135" t="s">
        <v>111</v>
      </c>
      <c r="B109" s="96"/>
      <c r="C109" s="96"/>
      <c r="D109" s="134"/>
      <c r="E109" s="526">
        <f>E40</f>
        <v>0</v>
      </c>
      <c r="F109" s="526">
        <f>E40+F40</f>
        <v>0</v>
      </c>
      <c r="G109" s="526">
        <f t="shared" ref="G109:P109" si="41">G40+F109</f>
        <v>0</v>
      </c>
      <c r="H109" s="526">
        <f t="shared" si="41"/>
        <v>0</v>
      </c>
      <c r="I109" s="526">
        <f t="shared" si="41"/>
        <v>0</v>
      </c>
      <c r="J109" s="526">
        <f t="shared" si="41"/>
        <v>0</v>
      </c>
      <c r="K109" s="526">
        <f t="shared" si="41"/>
        <v>0</v>
      </c>
      <c r="L109" s="526">
        <f t="shared" si="41"/>
        <v>0</v>
      </c>
      <c r="M109" s="526">
        <f t="shared" si="41"/>
        <v>0</v>
      </c>
      <c r="N109" s="526">
        <f t="shared" si="41"/>
        <v>0</v>
      </c>
      <c r="O109" s="526">
        <f t="shared" si="41"/>
        <v>0</v>
      </c>
      <c r="P109" s="526">
        <f t="shared" si="41"/>
        <v>0</v>
      </c>
      <c r="Q109" s="110" t="s">
        <v>6</v>
      </c>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row>
    <row r="110" spans="1:263" s="64" customFormat="1">
      <c r="A110" s="135" t="s">
        <v>32</v>
      </c>
      <c r="B110" s="96"/>
      <c r="C110" s="96"/>
      <c r="D110" s="134"/>
      <c r="E110" s="526">
        <f>E93-E103</f>
        <v>0</v>
      </c>
      <c r="F110" s="526">
        <f>F93-F103+E110</f>
        <v>0</v>
      </c>
      <c r="G110" s="526">
        <f>G93-G103+F110-Likviditetsbudget!F23</f>
        <v>0</v>
      </c>
      <c r="H110" s="526">
        <f>H93-H103+G110-Likviditetsbudget!G23</f>
        <v>0</v>
      </c>
      <c r="I110" s="526">
        <f>I93-I103+H110-Likviditetsbudget!H23</f>
        <v>0</v>
      </c>
      <c r="J110" s="526">
        <f>J93-J103+I110-Likviditetsbudget!I23</f>
        <v>0</v>
      </c>
      <c r="K110" s="526">
        <f>K93-K103+J110-Likviditetsbudget!J23</f>
        <v>0</v>
      </c>
      <c r="L110" s="526">
        <f>L93-L103+K110-Likviditetsbudget!K23</f>
        <v>0</v>
      </c>
      <c r="M110" s="526">
        <f>M93-M103+L110-Likviditetsbudget!L23</f>
        <v>0</v>
      </c>
      <c r="N110" s="526">
        <f>N93-N103+M110-Likviditetsbudget!M23</f>
        <v>0</v>
      </c>
      <c r="O110" s="526">
        <f>O93-O103+N110-Likviditetsbudget!N23</f>
        <v>0</v>
      </c>
      <c r="P110" s="526">
        <f>P93-P103+O110-Likviditetsbudget!O23</f>
        <v>0</v>
      </c>
      <c r="Q110" s="110"/>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row>
    <row r="111" spans="1:263" s="64" customFormat="1">
      <c r="A111" s="135" t="s">
        <v>122</v>
      </c>
      <c r="B111" s="96"/>
      <c r="C111" s="96"/>
      <c r="D111" s="134"/>
      <c r="E111" s="526"/>
      <c r="F111" s="526"/>
      <c r="G111" s="526"/>
      <c r="H111" s="526"/>
      <c r="I111" s="526"/>
      <c r="J111" s="526"/>
      <c r="K111" s="526"/>
      <c r="L111" s="526"/>
      <c r="M111" s="526"/>
      <c r="N111" s="526"/>
      <c r="O111" s="526"/>
      <c r="P111" s="526"/>
      <c r="Q111" s="110"/>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row>
    <row r="112" spans="1:263" s="64" customFormat="1" ht="13.5" thickBot="1">
      <c r="A112" s="111" t="s">
        <v>118</v>
      </c>
      <c r="B112" s="100"/>
      <c r="C112" s="103"/>
      <c r="D112" s="103"/>
      <c r="E112" s="615">
        <f t="shared" ref="E112:P112" si="42">E79</f>
        <v>0</v>
      </c>
      <c r="F112" s="615">
        <f t="shared" si="42"/>
        <v>0</v>
      </c>
      <c r="G112" s="615">
        <f t="shared" si="42"/>
        <v>0</v>
      </c>
      <c r="H112" s="615">
        <f t="shared" si="42"/>
        <v>0</v>
      </c>
      <c r="I112" s="615">
        <f t="shared" si="42"/>
        <v>0</v>
      </c>
      <c r="J112" s="615">
        <f t="shared" si="42"/>
        <v>0</v>
      </c>
      <c r="K112" s="615">
        <f t="shared" si="42"/>
        <v>0</v>
      </c>
      <c r="L112" s="615">
        <f t="shared" si="42"/>
        <v>0</v>
      </c>
      <c r="M112" s="615">
        <f t="shared" si="42"/>
        <v>0</v>
      </c>
      <c r="N112" s="615">
        <f t="shared" si="42"/>
        <v>0</v>
      </c>
      <c r="O112" s="615">
        <f t="shared" si="42"/>
        <v>0</v>
      </c>
      <c r="P112" s="615">
        <f t="shared" si="42"/>
        <v>0</v>
      </c>
      <c r="Q112" s="110"/>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row>
    <row r="113" spans="1:263" s="107" customFormat="1" ht="13.5" thickBot="1">
      <c r="A113" s="112" t="s">
        <v>33</v>
      </c>
      <c r="B113" s="136"/>
      <c r="C113" s="113"/>
      <c r="D113" s="113"/>
      <c r="E113" s="616">
        <f>SUM(E100:E112)</f>
        <v>0</v>
      </c>
      <c r="F113" s="616">
        <f>SUM(F100:F112)</f>
        <v>0</v>
      </c>
      <c r="G113" s="616">
        <f t="shared" ref="G113:P113" si="43">SUM(G100:G112)</f>
        <v>0</v>
      </c>
      <c r="H113" s="616">
        <f t="shared" si="43"/>
        <v>0</v>
      </c>
      <c r="I113" s="616">
        <f t="shared" si="43"/>
        <v>0</v>
      </c>
      <c r="J113" s="616">
        <f t="shared" si="43"/>
        <v>0</v>
      </c>
      <c r="K113" s="616">
        <f t="shared" si="43"/>
        <v>0</v>
      </c>
      <c r="L113" s="616">
        <f t="shared" si="43"/>
        <v>0</v>
      </c>
      <c r="M113" s="616">
        <f t="shared" si="43"/>
        <v>0</v>
      </c>
      <c r="N113" s="616">
        <f t="shared" si="43"/>
        <v>0</v>
      </c>
      <c r="O113" s="616">
        <f t="shared" si="43"/>
        <v>0</v>
      </c>
      <c r="P113" s="616">
        <f t="shared" si="43"/>
        <v>0</v>
      </c>
      <c r="Q113" s="114" t="s">
        <v>6</v>
      </c>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c r="EN113" s="106"/>
      <c r="EO113" s="106"/>
      <c r="EP113" s="106"/>
      <c r="EQ113" s="106"/>
      <c r="ER113" s="106"/>
      <c r="ES113" s="106"/>
      <c r="ET113" s="106"/>
      <c r="EU113" s="106"/>
      <c r="EV113" s="106"/>
      <c r="EW113" s="106"/>
      <c r="EX113" s="106"/>
      <c r="EY113" s="106"/>
      <c r="EZ113" s="106"/>
      <c r="FA113" s="106"/>
      <c r="FB113" s="106"/>
      <c r="FC113" s="106"/>
      <c r="FD113" s="106"/>
      <c r="FE113" s="106"/>
      <c r="FF113" s="106"/>
      <c r="FG113" s="106"/>
      <c r="FH113" s="106"/>
      <c r="FI113" s="106"/>
      <c r="FJ113" s="106"/>
      <c r="FK113" s="106"/>
      <c r="FL113" s="106"/>
      <c r="FM113" s="106"/>
      <c r="FN113" s="106"/>
      <c r="FO113" s="106"/>
      <c r="FP113" s="106"/>
      <c r="FQ113" s="106"/>
      <c r="FR113" s="106"/>
      <c r="FS113" s="106"/>
      <c r="FT113" s="106"/>
      <c r="FU113" s="106"/>
      <c r="FV113" s="106"/>
      <c r="FW113" s="106"/>
      <c r="FX113" s="106"/>
      <c r="FY113" s="106"/>
      <c r="FZ113" s="106"/>
      <c r="GA113" s="106"/>
      <c r="GB113" s="106"/>
      <c r="GC113" s="106"/>
      <c r="GD113" s="106"/>
      <c r="GE113" s="106"/>
      <c r="GF113" s="106"/>
      <c r="GG113" s="106"/>
      <c r="GH113" s="106"/>
      <c r="GI113" s="106"/>
      <c r="GJ113" s="106"/>
      <c r="GK113" s="106"/>
      <c r="GL113" s="106"/>
      <c r="GM113" s="106"/>
      <c r="GN113" s="106"/>
      <c r="GO113" s="106"/>
      <c r="GP113" s="106"/>
      <c r="GQ113" s="106"/>
      <c r="GR113" s="106"/>
      <c r="GS113" s="106"/>
      <c r="GT113" s="106"/>
      <c r="GU113" s="106"/>
      <c r="GV113" s="106"/>
      <c r="GW113" s="106"/>
      <c r="GX113" s="106"/>
      <c r="GY113" s="106"/>
      <c r="GZ113" s="106"/>
      <c r="HA113" s="106"/>
      <c r="HB113" s="106"/>
      <c r="HC113" s="106"/>
      <c r="HD113" s="106"/>
      <c r="HE113" s="106"/>
      <c r="HF113" s="106"/>
      <c r="HG113" s="106"/>
      <c r="HH113" s="106"/>
      <c r="HI113" s="106"/>
      <c r="HJ113" s="106"/>
      <c r="HK113" s="106"/>
      <c r="HL113" s="106"/>
      <c r="HM113" s="106"/>
      <c r="HN113" s="106"/>
      <c r="HO113" s="106"/>
      <c r="HP113" s="106"/>
      <c r="HQ113" s="106"/>
      <c r="HR113" s="106"/>
      <c r="HS113" s="106"/>
      <c r="HT113" s="106"/>
      <c r="HU113" s="106"/>
      <c r="HV113" s="106"/>
      <c r="HW113" s="106"/>
      <c r="HX113" s="106"/>
      <c r="HY113" s="106"/>
      <c r="HZ113" s="106"/>
      <c r="IA113" s="106"/>
      <c r="IB113" s="106"/>
      <c r="IC113" s="106"/>
      <c r="ID113" s="106"/>
      <c r="IE113" s="106"/>
      <c r="IF113" s="106"/>
      <c r="IG113" s="106"/>
      <c r="IH113" s="106"/>
      <c r="II113" s="106"/>
      <c r="IJ113" s="106"/>
      <c r="IK113" s="106"/>
      <c r="IL113" s="106"/>
      <c r="IM113" s="106"/>
      <c r="IN113" s="106"/>
      <c r="IO113" s="106"/>
      <c r="IP113" s="106"/>
      <c r="IQ113" s="106"/>
      <c r="IR113" s="106"/>
      <c r="IS113" s="106"/>
      <c r="IT113" s="106"/>
      <c r="IU113" s="106"/>
      <c r="IV113" s="106"/>
      <c r="IW113" s="106"/>
      <c r="IX113" s="106"/>
      <c r="IY113" s="106"/>
      <c r="IZ113" s="106"/>
      <c r="JA113" s="106"/>
      <c r="JB113" s="106"/>
      <c r="JC113" s="106"/>
    </row>
    <row r="114" spans="1:263" s="64" customFormat="1">
      <c r="A114" s="170" t="s">
        <v>6</v>
      </c>
      <c r="B114" s="171"/>
      <c r="C114" s="169" t="s">
        <v>107</v>
      </c>
      <c r="D114" s="169"/>
      <c r="E114" s="115">
        <f t="shared" ref="E114:P114" si="44">E96-E113</f>
        <v>0</v>
      </c>
      <c r="F114" s="115">
        <f t="shared" si="44"/>
        <v>0</v>
      </c>
      <c r="G114" s="115">
        <f t="shared" si="44"/>
        <v>0</v>
      </c>
      <c r="H114" s="115">
        <f t="shared" si="44"/>
        <v>0</v>
      </c>
      <c r="I114" s="115">
        <f t="shared" si="44"/>
        <v>0</v>
      </c>
      <c r="J114" s="115">
        <f t="shared" si="44"/>
        <v>0</v>
      </c>
      <c r="K114" s="115">
        <f t="shared" si="44"/>
        <v>0</v>
      </c>
      <c r="L114" s="115">
        <f t="shared" si="44"/>
        <v>0</v>
      </c>
      <c r="M114" s="115">
        <f t="shared" si="44"/>
        <v>0</v>
      </c>
      <c r="N114" s="115">
        <f t="shared" si="44"/>
        <v>0</v>
      </c>
      <c r="O114" s="115">
        <f t="shared" si="44"/>
        <v>0</v>
      </c>
      <c r="P114" s="115">
        <f t="shared" si="44"/>
        <v>0</v>
      </c>
      <c r="Q114" s="116" t="s">
        <v>6</v>
      </c>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row>
    <row r="115" spans="1:263" s="63" customFormat="1">
      <c r="A115" s="117"/>
      <c r="B115" s="118"/>
      <c r="C115" s="119"/>
      <c r="D115" s="119"/>
      <c r="E115" s="120"/>
      <c r="F115" s="120"/>
      <c r="G115" s="120"/>
      <c r="H115" s="120"/>
      <c r="I115" s="120"/>
      <c r="J115" s="120"/>
      <c r="K115" s="120"/>
      <c r="L115" s="120"/>
      <c r="M115" s="120"/>
      <c r="N115" s="120"/>
      <c r="O115" s="121"/>
      <c r="P115" s="121"/>
      <c r="Q115" s="74" t="s">
        <v>6</v>
      </c>
    </row>
    <row r="116" spans="1:263" s="15" customFormat="1" ht="13.5">
      <c r="A116" s="23"/>
      <c r="B116" s="24"/>
      <c r="C116" s="21"/>
      <c r="D116" s="21"/>
      <c r="E116" s="17"/>
      <c r="F116" s="17"/>
      <c r="G116" s="17"/>
      <c r="H116" s="17"/>
      <c r="I116" s="17"/>
      <c r="J116" s="17"/>
      <c r="K116" s="17"/>
      <c r="L116" s="17"/>
      <c r="M116" s="17"/>
      <c r="N116" s="17"/>
      <c r="O116" s="16"/>
      <c r="P116" s="16"/>
      <c r="Q116" s="18"/>
    </row>
    <row r="117" spans="1:263" s="15" customFormat="1" ht="13.5">
      <c r="A117" s="23"/>
      <c r="B117" s="24"/>
      <c r="C117" s="21"/>
      <c r="D117" s="21"/>
      <c r="E117" s="17"/>
      <c r="F117" s="17"/>
      <c r="G117" s="17"/>
      <c r="H117" s="17"/>
      <c r="I117" s="17"/>
      <c r="J117" s="17"/>
      <c r="K117" s="17"/>
      <c r="L117" s="17"/>
      <c r="M117" s="17"/>
      <c r="N117" s="17"/>
      <c r="O117" s="16"/>
      <c r="P117" s="16"/>
      <c r="Q117" s="18"/>
    </row>
    <row r="118" spans="1:263" s="15" customFormat="1" ht="13.5">
      <c r="A118" s="23"/>
      <c r="B118" s="24"/>
      <c r="C118" s="21"/>
      <c r="D118" s="21"/>
      <c r="E118" s="17"/>
      <c r="F118" s="17"/>
      <c r="G118" s="17"/>
      <c r="H118" s="17"/>
      <c r="I118" s="17"/>
      <c r="J118" s="17"/>
      <c r="K118" s="17"/>
      <c r="L118" s="17"/>
      <c r="M118" s="17"/>
      <c r="N118" s="17"/>
      <c r="O118" s="16"/>
      <c r="P118" s="16"/>
      <c r="Q118" s="18"/>
    </row>
    <row r="119" spans="1:263" s="15" customFormat="1" ht="13.5">
      <c r="A119" s="23"/>
      <c r="B119" s="24"/>
      <c r="C119" s="21"/>
      <c r="D119" s="21"/>
      <c r="E119" s="17"/>
      <c r="F119" s="17"/>
      <c r="G119" s="17"/>
      <c r="H119" s="17"/>
      <c r="I119" s="17"/>
      <c r="J119" s="17"/>
      <c r="K119" s="17"/>
      <c r="L119" s="17"/>
      <c r="M119" s="17"/>
      <c r="N119" s="17"/>
      <c r="O119" s="16"/>
      <c r="P119" s="16"/>
      <c r="Q119" s="18"/>
    </row>
    <row r="120" spans="1:263" s="15" customFormat="1" ht="13.5">
      <c r="A120" s="23"/>
      <c r="B120" s="24"/>
      <c r="C120" s="21"/>
      <c r="D120" s="21"/>
      <c r="E120" s="17"/>
      <c r="F120" s="17"/>
      <c r="G120" s="17"/>
      <c r="H120" s="17"/>
      <c r="I120" s="17"/>
      <c r="J120" s="17"/>
      <c r="K120" s="17"/>
      <c r="L120" s="17"/>
      <c r="M120" s="17"/>
      <c r="N120" s="17"/>
      <c r="O120" s="16"/>
      <c r="P120" s="16"/>
      <c r="Q120" s="18"/>
    </row>
    <row r="121" spans="1:263" s="15" customFormat="1" ht="13.5">
      <c r="A121" s="23"/>
      <c r="B121" s="24"/>
      <c r="C121" s="21"/>
      <c r="D121" s="21"/>
      <c r="E121" s="17"/>
      <c r="F121" s="17"/>
      <c r="G121" s="17"/>
      <c r="H121" s="17"/>
      <c r="I121" s="17"/>
      <c r="J121" s="17"/>
      <c r="K121" s="17"/>
      <c r="L121" s="17"/>
      <c r="M121" s="17"/>
      <c r="N121" s="17"/>
      <c r="O121" s="16"/>
      <c r="P121" s="16"/>
      <c r="Q121" s="18"/>
    </row>
    <row r="122" spans="1:263" s="15" customFormat="1" ht="13.5">
      <c r="A122" s="23"/>
      <c r="B122" s="24"/>
      <c r="C122" s="21"/>
      <c r="D122" s="21"/>
      <c r="E122" s="17"/>
      <c r="F122" s="17"/>
      <c r="G122" s="17"/>
      <c r="H122" s="17"/>
      <c r="I122" s="17"/>
      <c r="J122" s="17"/>
      <c r="K122" s="17"/>
      <c r="L122" s="17"/>
      <c r="M122" s="17"/>
      <c r="N122" s="17"/>
      <c r="O122" s="16"/>
      <c r="P122" s="16"/>
      <c r="Q122" s="18"/>
    </row>
    <row r="123" spans="1:263" s="15" customFormat="1" ht="13.5">
      <c r="A123" s="23"/>
      <c r="B123" s="24"/>
      <c r="C123" s="21"/>
      <c r="D123" s="21"/>
      <c r="E123" s="17"/>
      <c r="F123" s="17"/>
      <c r="G123" s="17"/>
      <c r="H123" s="17"/>
      <c r="I123" s="17"/>
      <c r="J123" s="17"/>
      <c r="K123" s="17"/>
      <c r="L123" s="17"/>
      <c r="M123" s="17"/>
      <c r="N123" s="17"/>
      <c r="O123" s="16"/>
      <c r="P123" s="16"/>
      <c r="Q123" s="18"/>
    </row>
    <row r="124" spans="1:263" s="15" customFormat="1" ht="13.5">
      <c r="A124" s="23"/>
      <c r="B124" s="24"/>
      <c r="C124" s="21"/>
      <c r="D124" s="21"/>
      <c r="E124" s="17"/>
      <c r="F124" s="17"/>
      <c r="G124" s="17"/>
      <c r="H124" s="17"/>
      <c r="I124" s="17"/>
      <c r="J124" s="17"/>
      <c r="K124" s="17"/>
      <c r="L124" s="17"/>
      <c r="M124" s="17"/>
      <c r="N124" s="17"/>
      <c r="O124" s="16"/>
      <c r="P124" s="16"/>
      <c r="Q124" s="18"/>
    </row>
    <row r="125" spans="1:263" s="15" customFormat="1" ht="13.5">
      <c r="A125" s="23"/>
      <c r="B125" s="24"/>
      <c r="C125" s="21"/>
      <c r="D125" s="21"/>
      <c r="E125" s="17"/>
      <c r="F125" s="17"/>
      <c r="G125" s="17"/>
      <c r="H125" s="17"/>
      <c r="I125" s="17"/>
      <c r="J125" s="17"/>
      <c r="K125" s="17"/>
      <c r="L125" s="17"/>
      <c r="M125" s="17"/>
      <c r="N125" s="17"/>
      <c r="O125" s="16"/>
      <c r="P125" s="16"/>
      <c r="Q125" s="18"/>
    </row>
    <row r="126" spans="1:263" s="15" customFormat="1" ht="13.5">
      <c r="A126" s="23"/>
      <c r="B126" s="24"/>
      <c r="C126" s="21"/>
      <c r="D126" s="21"/>
      <c r="E126" s="17"/>
      <c r="F126" s="17"/>
      <c r="G126" s="17"/>
      <c r="H126" s="17"/>
      <c r="I126" s="17"/>
      <c r="J126" s="17"/>
      <c r="K126" s="17"/>
      <c r="L126" s="17"/>
      <c r="M126" s="17"/>
      <c r="N126" s="17"/>
      <c r="O126" s="16"/>
      <c r="P126" s="16"/>
      <c r="Q126" s="18"/>
    </row>
    <row r="127" spans="1:263" s="15" customFormat="1" ht="13.5">
      <c r="A127" s="23"/>
      <c r="B127" s="24"/>
      <c r="C127" s="21"/>
      <c r="D127" s="21"/>
      <c r="E127" s="17"/>
      <c r="F127" s="17"/>
      <c r="G127" s="17"/>
      <c r="H127" s="17"/>
      <c r="I127" s="17"/>
      <c r="J127" s="17"/>
      <c r="K127" s="17"/>
      <c r="L127" s="17"/>
      <c r="M127" s="17"/>
      <c r="N127" s="17"/>
      <c r="O127" s="16"/>
      <c r="P127" s="16"/>
      <c r="Q127" s="18"/>
    </row>
    <row r="128" spans="1:263" s="15" customFormat="1" ht="13.5">
      <c r="A128" s="23"/>
      <c r="B128" s="24"/>
      <c r="C128" s="21"/>
      <c r="D128" s="21"/>
      <c r="E128" s="17"/>
      <c r="F128" s="17"/>
      <c r="G128" s="17"/>
      <c r="H128" s="17"/>
      <c r="I128" s="17"/>
      <c r="J128" s="17"/>
      <c r="K128" s="17"/>
      <c r="L128" s="17"/>
      <c r="M128" s="17"/>
      <c r="N128" s="17"/>
      <c r="O128" s="16"/>
      <c r="P128" s="16"/>
      <c r="Q128" s="18"/>
    </row>
    <row r="129" spans="1:17" s="15" customFormat="1" ht="13.5">
      <c r="A129" s="23"/>
      <c r="B129" s="24"/>
      <c r="C129" s="21"/>
      <c r="D129" s="21"/>
      <c r="E129" s="17"/>
      <c r="F129" s="17"/>
      <c r="G129" s="17"/>
      <c r="H129" s="17"/>
      <c r="I129" s="17"/>
      <c r="J129" s="17"/>
      <c r="K129" s="17"/>
      <c r="L129" s="17"/>
      <c r="M129" s="17"/>
      <c r="N129" s="17"/>
      <c r="O129" s="16"/>
      <c r="P129" s="16"/>
      <c r="Q129" s="18"/>
    </row>
    <row r="130" spans="1:17" s="15" customFormat="1" ht="13.5">
      <c r="A130" s="23"/>
      <c r="B130" s="24"/>
      <c r="C130" s="21"/>
      <c r="D130" s="21"/>
      <c r="E130" s="17"/>
      <c r="F130" s="17"/>
      <c r="G130" s="17"/>
      <c r="H130" s="17"/>
      <c r="I130" s="17"/>
      <c r="J130" s="17"/>
      <c r="K130" s="17"/>
      <c r="L130" s="17"/>
      <c r="M130" s="17"/>
      <c r="N130" s="17"/>
      <c r="O130" s="16"/>
      <c r="P130" s="16"/>
      <c r="Q130" s="18"/>
    </row>
    <row r="131" spans="1:17" s="15" customFormat="1" ht="13.5">
      <c r="A131" s="23"/>
      <c r="B131" s="24"/>
      <c r="C131" s="21"/>
      <c r="D131" s="21"/>
      <c r="E131" s="17"/>
      <c r="F131" s="17"/>
      <c r="G131" s="17"/>
      <c r="H131" s="17"/>
      <c r="I131" s="17"/>
      <c r="J131" s="17"/>
      <c r="K131" s="17"/>
      <c r="L131" s="17"/>
      <c r="M131" s="17"/>
      <c r="N131" s="17"/>
      <c r="O131" s="16"/>
      <c r="P131" s="16"/>
      <c r="Q131" s="18"/>
    </row>
    <row r="132" spans="1:17" s="15" customFormat="1" ht="13.5">
      <c r="A132" s="23"/>
      <c r="B132" s="24"/>
      <c r="C132" s="21"/>
      <c r="D132" s="21"/>
      <c r="E132" s="17"/>
      <c r="F132" s="17"/>
      <c r="G132" s="17"/>
      <c r="H132" s="17"/>
      <c r="I132" s="17"/>
      <c r="J132" s="17"/>
      <c r="K132" s="17"/>
      <c r="L132" s="17"/>
      <c r="M132" s="17"/>
      <c r="N132" s="17"/>
      <c r="O132" s="16"/>
      <c r="P132" s="16"/>
      <c r="Q132" s="18"/>
    </row>
  </sheetData>
  <sheetProtection selectLockedCells="1"/>
  <mergeCells count="39">
    <mergeCell ref="C45:D45"/>
    <mergeCell ref="A14:B14"/>
    <mergeCell ref="I1:I4"/>
    <mergeCell ref="A7:B8"/>
    <mergeCell ref="C7:D7"/>
    <mergeCell ref="C8:D8"/>
    <mergeCell ref="C11:D11"/>
    <mergeCell ref="C12:D12"/>
    <mergeCell ref="C13:D13"/>
    <mergeCell ref="C14:D14"/>
    <mergeCell ref="A9:A10"/>
    <mergeCell ref="C10:D10"/>
    <mergeCell ref="A11:B11"/>
    <mergeCell ref="A12:B12"/>
    <mergeCell ref="A13:B13"/>
    <mergeCell ref="A20:B20"/>
    <mergeCell ref="A21:B21"/>
    <mergeCell ref="A22:B22"/>
    <mergeCell ref="C18:D18"/>
    <mergeCell ref="A19:B19"/>
    <mergeCell ref="C19:D19"/>
    <mergeCell ref="C20:D20"/>
    <mergeCell ref="C21:D21"/>
    <mergeCell ref="C22:D22"/>
    <mergeCell ref="A114:B114"/>
    <mergeCell ref="C64:D64"/>
    <mergeCell ref="C65:D65"/>
    <mergeCell ref="C46:D46"/>
    <mergeCell ref="C47:D47"/>
    <mergeCell ref="C48:D48"/>
    <mergeCell ref="C49:D49"/>
    <mergeCell ref="C50:D50"/>
    <mergeCell ref="C51:D51"/>
    <mergeCell ref="C52:D52"/>
    <mergeCell ref="C53:D53"/>
    <mergeCell ref="C54:D54"/>
    <mergeCell ref="C55:D55"/>
    <mergeCell ref="C56:D56"/>
    <mergeCell ref="C57:D57"/>
  </mergeCells>
  <conditionalFormatting sqref="H75">
    <cfRule type="expression" dxfId="40" priority="369">
      <formula>#REF!&gt;$H$6</formula>
    </cfRule>
  </conditionalFormatting>
  <conditionalFormatting sqref="H6">
    <cfRule type="expression" dxfId="39" priority="359">
      <formula>#REF!&gt;$H$6</formula>
    </cfRule>
  </conditionalFormatting>
  <conditionalFormatting sqref="H16">
    <cfRule type="expression" dxfId="38" priority="335">
      <formula>#REF!&gt;$H$6</formula>
    </cfRule>
  </conditionalFormatting>
  <conditionalFormatting sqref="H24">
    <cfRule type="expression" dxfId="37" priority="284">
      <formula>#REF!&gt;$H$6</formula>
    </cfRule>
  </conditionalFormatting>
  <conditionalFormatting sqref="H27">
    <cfRule type="expression" dxfId="36" priority="273">
      <formula>#REF!&gt;$H$6</formula>
    </cfRule>
  </conditionalFormatting>
  <conditionalFormatting sqref="H44">
    <cfRule type="expression" dxfId="35" priority="240">
      <formula>#REF!&gt;$H$6</formula>
    </cfRule>
  </conditionalFormatting>
  <conditionalFormatting sqref="H59">
    <cfRule type="expression" dxfId="34" priority="229">
      <formula>#REF!&gt;$H$6</formula>
    </cfRule>
  </conditionalFormatting>
  <conditionalFormatting sqref="H80">
    <cfRule type="expression" dxfId="33" priority="174">
      <formula>#REF!&gt;$H$6</formula>
    </cfRule>
  </conditionalFormatting>
  <conditionalFormatting sqref="E75">
    <cfRule type="expression" dxfId="32" priority="384">
      <formula>#REF!&gt;$E$6</formula>
    </cfRule>
  </conditionalFormatting>
  <conditionalFormatting sqref="F75">
    <cfRule type="expression" dxfId="31" priority="388">
      <formula>#REF!&gt;$F$6</formula>
    </cfRule>
  </conditionalFormatting>
  <conditionalFormatting sqref="G75">
    <cfRule type="expression" dxfId="30" priority="392">
      <formula>#REF!&gt;$G$6</formula>
    </cfRule>
  </conditionalFormatting>
  <conditionalFormatting sqref="I75">
    <cfRule type="expression" dxfId="29" priority="399">
      <formula>#REF!&gt;$I$6</formula>
    </cfRule>
  </conditionalFormatting>
  <conditionalFormatting sqref="J75">
    <cfRule type="expression" dxfId="28" priority="403">
      <formula>#REF!&gt;$J$6</formula>
    </cfRule>
  </conditionalFormatting>
  <conditionalFormatting sqref="K75">
    <cfRule type="expression" dxfId="27" priority="407">
      <formula>#REF!&gt;$K$6</formula>
    </cfRule>
  </conditionalFormatting>
  <conditionalFormatting sqref="L75">
    <cfRule type="expression" dxfId="26" priority="411">
      <formula>#REF!&gt;$L$6</formula>
    </cfRule>
  </conditionalFormatting>
  <conditionalFormatting sqref="M75">
    <cfRule type="expression" dxfId="25" priority="415">
      <formula>#REF!&gt;$M$6</formula>
    </cfRule>
  </conditionalFormatting>
  <conditionalFormatting sqref="N75">
    <cfRule type="expression" dxfId="24" priority="419">
      <formula>#REF!&gt;$N$6</formula>
    </cfRule>
  </conditionalFormatting>
  <conditionalFormatting sqref="O75">
    <cfRule type="expression" dxfId="23" priority="423">
      <formula>#REF!&gt;$O$6</formula>
    </cfRule>
  </conditionalFormatting>
  <conditionalFormatting sqref="E6:E8 E16 E24 E27 E44 E59 E80 F7:P7 E79:P79 E67:P67 E70:P72 F8:Q8">
    <cfRule type="expression" dxfId="0" priority="427">
      <formula>#REF!&gt;$E$6</formula>
    </cfRule>
  </conditionalFormatting>
  <conditionalFormatting sqref="F6 F16 F24 F27 F44 F59 F80">
    <cfRule type="expression" dxfId="22" priority="430">
      <formula>#REF!&gt;$F$6</formula>
    </cfRule>
  </conditionalFormatting>
  <conditionalFormatting sqref="G6 G16 G24 G27 G44 G59 G80">
    <cfRule type="expression" dxfId="21" priority="431">
      <formula>#REF!&gt;$G$6</formula>
    </cfRule>
  </conditionalFormatting>
  <conditionalFormatting sqref="I6 I16 I24 I27 I44 I59 I80">
    <cfRule type="expression" dxfId="20" priority="432">
      <formula>#REF!&gt;$I$6</formula>
    </cfRule>
  </conditionalFormatting>
  <conditionalFormatting sqref="J6 J16 J24 J27 J44 J59 J80">
    <cfRule type="expression" dxfId="19" priority="433">
      <formula>#REF!&gt;$J$6</formula>
    </cfRule>
  </conditionalFormatting>
  <conditionalFormatting sqref="K6 K16 K24 K27 K44 K59 K80">
    <cfRule type="expression" dxfId="18" priority="434">
      <formula>#REF!&gt;$K$6</formula>
    </cfRule>
  </conditionalFormatting>
  <conditionalFormatting sqref="L6 L16 L24 L27 L44 L59 L80">
    <cfRule type="expression" dxfId="17" priority="435">
      <formula>#REF!&gt;$L$6</formula>
    </cfRule>
  </conditionalFormatting>
  <conditionalFormatting sqref="M6 M16 M24 M27 M44 M59 M80">
    <cfRule type="expression" dxfId="16" priority="436">
      <formula>#REF!&gt;$M$6</formula>
    </cfRule>
  </conditionalFormatting>
  <conditionalFormatting sqref="N6 N16 N24 N27 N44 N59 N80">
    <cfRule type="expression" dxfId="15" priority="437">
      <formula>#REF!&gt;$N$6</formula>
    </cfRule>
  </conditionalFormatting>
  <conditionalFormatting sqref="O6 O16 O24 O27 O44 O59 O80">
    <cfRule type="expression" dxfId="14" priority="438">
      <formula>#REF!&gt;$O$6</formula>
    </cfRule>
  </conditionalFormatting>
  <conditionalFormatting sqref="H1:H4">
    <cfRule type="expression" dxfId="13" priority="443">
      <formula>#REF!=1</formula>
    </cfRule>
  </conditionalFormatting>
  <conditionalFormatting sqref="H87">
    <cfRule type="expression" dxfId="12" priority="2">
      <formula>#REF!&gt;$H$6</formula>
    </cfRule>
  </conditionalFormatting>
  <conditionalFormatting sqref="E87:E89 F88:P89">
    <cfRule type="expression" dxfId="11" priority="3">
      <formula>#REF!&gt;$E$6</formula>
    </cfRule>
  </conditionalFormatting>
  <conditionalFormatting sqref="F87">
    <cfRule type="expression" dxfId="10" priority="4">
      <formula>#REF!&gt;$F$6</formula>
    </cfRule>
  </conditionalFormatting>
  <conditionalFormatting sqref="G87">
    <cfRule type="expression" dxfId="9" priority="5">
      <formula>#REF!&gt;$G$6</formula>
    </cfRule>
  </conditionalFormatting>
  <conditionalFormatting sqref="I87">
    <cfRule type="expression" dxfId="8" priority="6">
      <formula>#REF!&gt;$I$6</formula>
    </cfRule>
  </conditionalFormatting>
  <conditionalFormatting sqref="J87">
    <cfRule type="expression" dxfId="7" priority="7">
      <formula>#REF!&gt;$J$6</formula>
    </cfRule>
  </conditionalFormatting>
  <conditionalFormatting sqref="K87">
    <cfRule type="expression" dxfId="6" priority="8">
      <formula>#REF!&gt;$K$6</formula>
    </cfRule>
  </conditionalFormatting>
  <conditionalFormatting sqref="L87">
    <cfRule type="expression" dxfId="5" priority="9">
      <formula>#REF!&gt;$L$6</formula>
    </cfRule>
  </conditionalFormatting>
  <conditionalFormatting sqref="M87">
    <cfRule type="expression" dxfId="4" priority="10">
      <formula>#REF!&gt;$M$6</formula>
    </cfRule>
  </conditionalFormatting>
  <conditionalFormatting sqref="N87">
    <cfRule type="expression" dxfId="3" priority="11">
      <formula>#REF!&gt;$N$6</formula>
    </cfRule>
  </conditionalFormatting>
  <conditionalFormatting sqref="O87">
    <cfRule type="expression" dxfId="2" priority="12">
      <formula>#REF!&gt;$O$6</formula>
    </cfRule>
  </conditionalFormatting>
  <dataValidations disablePrompts="1" xWindow="280" yWindow="625" count="1">
    <dataValidation allowBlank="1" showInputMessage="1" showErrorMessage="1" sqref="D67:D68 D59 A114 A42 D41:D42 C23:C24 C27 C15:C17 C114:C132 D44 D70:D74 E68:P68" xr:uid="{9AEC1AD0-7A95-4A62-9FD0-9F475911D062}"/>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092DC-F9C5-4596-A8E3-1035FF90135A}">
  <dimension ref="A1:M50"/>
  <sheetViews>
    <sheetView workbookViewId="0">
      <selection activeCell="A2" sqref="A2:B3"/>
    </sheetView>
  </sheetViews>
  <sheetFormatPr defaultColWidth="9.140625" defaultRowHeight="12.75"/>
  <cols>
    <col min="1" max="1" width="28.42578125" style="27" customWidth="1"/>
    <col min="2" max="2" width="9.28515625" style="27" customWidth="1"/>
    <col min="3" max="3" width="5.7109375" style="27" customWidth="1"/>
    <col min="4" max="4" width="1.42578125" style="27" customWidth="1"/>
    <col min="5" max="5" width="11" style="27" bestFit="1" customWidth="1"/>
    <col min="6" max="6" width="1.42578125" style="27" customWidth="1"/>
    <col min="7" max="7" width="10.28515625" style="27" customWidth="1"/>
    <col min="8" max="16384" width="9.140625" style="27"/>
  </cols>
  <sheetData>
    <row r="1" spans="1:7" ht="19.5" customHeight="1">
      <c r="A1" s="224" t="s">
        <v>48</v>
      </c>
      <c r="B1" s="225"/>
      <c r="C1" s="225"/>
      <c r="D1" s="226"/>
      <c r="E1" s="257"/>
      <c r="F1" s="257"/>
      <c r="G1" s="257"/>
    </row>
    <row r="2" spans="1:7" ht="10.5" customHeight="1">
      <c r="A2" s="227" t="str">
        <f>'Input till budget'!H2</f>
        <v>Exempelbolaget AB</v>
      </c>
      <c r="B2" s="228"/>
      <c r="C2" s="229"/>
      <c r="D2" s="229"/>
      <c r="E2" s="208" t="str">
        <f>'Input till budget'!E7</f>
        <v>Januari</v>
      </c>
      <c r="F2" s="209"/>
      <c r="G2" s="210"/>
    </row>
    <row r="3" spans="1:7" ht="10.5" customHeight="1">
      <c r="A3" s="227"/>
      <c r="B3" s="228"/>
      <c r="C3" s="230"/>
      <c r="D3" s="229"/>
      <c r="E3" s="211">
        <f>'Input till budget'!E8</f>
        <v>2023</v>
      </c>
      <c r="F3" s="212"/>
      <c r="G3" s="213"/>
    </row>
    <row r="4" spans="1:7" ht="6" customHeight="1">
      <c r="A4" s="231"/>
      <c r="B4" s="229"/>
      <c r="C4" s="229"/>
      <c r="D4" s="229"/>
      <c r="E4" s="214" t="s">
        <v>1</v>
      </c>
      <c r="F4" s="215"/>
      <c r="G4" s="216"/>
    </row>
    <row r="5" spans="1:7" ht="10.5" customHeight="1">
      <c r="A5" s="232"/>
      <c r="B5" s="233"/>
      <c r="C5" s="233"/>
      <c r="D5" s="234"/>
      <c r="E5" s="202" t="str">
        <f>'Input till budget'!P7</f>
        <v>December</v>
      </c>
      <c r="F5" s="203"/>
      <c r="G5" s="204"/>
    </row>
    <row r="6" spans="1:7" ht="10.5" customHeight="1">
      <c r="A6" s="235" t="s">
        <v>49</v>
      </c>
      <c r="B6" s="236"/>
      <c r="C6" s="236"/>
      <c r="D6" s="236"/>
      <c r="E6" s="205">
        <f>'Input till budget'!P8</f>
        <v>2023</v>
      </c>
      <c r="F6" s="206"/>
      <c r="G6" s="207"/>
    </row>
    <row r="7" spans="1:7" ht="6" customHeight="1">
      <c r="A7" s="237"/>
      <c r="B7" s="229"/>
      <c r="C7" s="229"/>
      <c r="D7" s="229"/>
      <c r="E7" s="138"/>
      <c r="F7" s="140"/>
      <c r="G7" s="141"/>
    </row>
    <row r="8" spans="1:7" ht="14.1" customHeight="1">
      <c r="A8" s="238" t="s">
        <v>50</v>
      </c>
      <c r="B8" s="239"/>
      <c r="C8" s="239"/>
      <c r="D8" s="240"/>
      <c r="E8" s="258"/>
      <c r="F8" s="259"/>
      <c r="G8" s="260"/>
    </row>
    <row r="9" spans="1:7" s="19" customFormat="1" ht="14.1" customHeight="1">
      <c r="A9" s="241" t="s">
        <v>123</v>
      </c>
      <c r="B9" s="242"/>
      <c r="C9" s="242"/>
      <c r="D9" s="240"/>
      <c r="E9" s="261"/>
      <c r="F9" s="262" t="s">
        <v>51</v>
      </c>
      <c r="G9" s="263">
        <f>'Input till budget'!Q15</f>
        <v>0</v>
      </c>
    </row>
    <row r="10" spans="1:7" s="19" customFormat="1" ht="14.1" customHeight="1">
      <c r="A10" s="243"/>
      <c r="B10" s="242"/>
      <c r="C10" s="242"/>
      <c r="D10" s="240"/>
      <c r="E10" s="264"/>
      <c r="F10" s="265"/>
      <c r="G10" s="266"/>
    </row>
    <row r="11" spans="1:7" ht="14.1" customHeight="1">
      <c r="A11" s="244" t="s">
        <v>52</v>
      </c>
      <c r="B11" s="245"/>
      <c r="C11" s="245"/>
      <c r="D11" s="240"/>
      <c r="E11" s="267"/>
      <c r="F11" s="268"/>
      <c r="G11" s="269"/>
    </row>
    <row r="12" spans="1:7" ht="14.1" customHeight="1">
      <c r="A12" s="241" t="s">
        <v>53</v>
      </c>
      <c r="B12" s="245"/>
      <c r="C12" s="245"/>
      <c r="D12" s="240"/>
      <c r="E12" s="270" t="e">
        <f>G12/G9</f>
        <v>#DIV/0!</v>
      </c>
      <c r="F12" s="271" t="s">
        <v>34</v>
      </c>
      <c r="G12" s="272">
        <f>'Input till budget'!Q23</f>
        <v>0</v>
      </c>
    </row>
    <row r="13" spans="1:7" ht="14.1" customHeight="1">
      <c r="A13" s="244" t="s">
        <v>162</v>
      </c>
      <c r="B13" s="245"/>
      <c r="C13" s="245"/>
      <c r="D13" s="240"/>
      <c r="E13" s="273" t="e">
        <f>G13/G9</f>
        <v>#DIV/0!</v>
      </c>
      <c r="F13" s="274" t="s">
        <v>35</v>
      </c>
      <c r="G13" s="269">
        <f>G9-G12</f>
        <v>0</v>
      </c>
    </row>
    <row r="14" spans="1:7" ht="14.1" customHeight="1">
      <c r="A14" s="244" t="s">
        <v>54</v>
      </c>
      <c r="B14" s="245"/>
      <c r="C14" s="245"/>
      <c r="D14" s="240"/>
      <c r="E14" s="275"/>
      <c r="F14" s="276"/>
      <c r="G14" s="277"/>
    </row>
    <row r="15" spans="1:7" ht="14.1" customHeight="1">
      <c r="A15" s="243" t="s">
        <v>55</v>
      </c>
      <c r="B15" s="245"/>
      <c r="C15" s="245"/>
      <c r="D15" s="240"/>
      <c r="E15" s="278">
        <f>'Input till budget'!Q33</f>
        <v>0</v>
      </c>
      <c r="F15" s="279"/>
      <c r="G15" s="277"/>
    </row>
    <row r="16" spans="1:7" ht="14.1" customHeight="1">
      <c r="A16" s="243" t="s">
        <v>56</v>
      </c>
      <c r="B16" s="245"/>
      <c r="C16" s="245"/>
      <c r="D16" s="240"/>
      <c r="E16" s="278">
        <f>'Input till budget'!Q34+'Input till budget'!Q35</f>
        <v>0</v>
      </c>
      <c r="F16" s="279"/>
      <c r="G16" s="277"/>
    </row>
    <row r="17" spans="1:13" ht="14.1" customHeight="1">
      <c r="A17" s="243" t="s">
        <v>124</v>
      </c>
      <c r="B17" s="245"/>
      <c r="C17" s="245"/>
      <c r="D17" s="240"/>
      <c r="E17" s="280">
        <f>'Input till budget'!Q38</f>
        <v>0</v>
      </c>
      <c r="F17" s="279"/>
      <c r="G17" s="277"/>
    </row>
    <row r="18" spans="1:13" ht="14.1" customHeight="1">
      <c r="A18" s="243" t="s">
        <v>125</v>
      </c>
      <c r="B18" s="245"/>
      <c r="C18" s="245"/>
      <c r="D18" s="240"/>
      <c r="E18" s="281">
        <f>'Input till budget'!Q39+'Input till budget'!Q40</f>
        <v>0</v>
      </c>
      <c r="F18" s="282"/>
      <c r="G18" s="277"/>
      <c r="L18" s="27" t="s">
        <v>179</v>
      </c>
      <c r="M18" s="160">
        <f>G12</f>
        <v>0</v>
      </c>
    </row>
    <row r="19" spans="1:13" ht="14.1" customHeight="1">
      <c r="A19" s="243" t="s">
        <v>164</v>
      </c>
      <c r="B19" s="245"/>
      <c r="C19" s="245"/>
      <c r="D19" s="240"/>
      <c r="E19" s="283">
        <f>'Input till budget'!Q41</f>
        <v>0</v>
      </c>
      <c r="F19" s="282"/>
      <c r="G19" s="277"/>
      <c r="L19" s="27" t="s">
        <v>180</v>
      </c>
      <c r="M19" s="160">
        <f>E20</f>
        <v>0</v>
      </c>
    </row>
    <row r="20" spans="1:13" ht="14.1" customHeight="1">
      <c r="A20" s="246"/>
      <c r="B20" s="247"/>
      <c r="C20" s="248" t="s">
        <v>57</v>
      </c>
      <c r="D20" s="240"/>
      <c r="E20" s="284">
        <f>SUM(E15:E19)</f>
        <v>0</v>
      </c>
      <c r="F20" s="282"/>
      <c r="G20" s="277"/>
      <c r="L20" s="27" t="s">
        <v>157</v>
      </c>
      <c r="M20" s="160">
        <f>E42</f>
        <v>0</v>
      </c>
    </row>
    <row r="21" spans="1:13" ht="14.1" customHeight="1">
      <c r="A21" s="244" t="s">
        <v>58</v>
      </c>
      <c r="B21" s="245"/>
      <c r="C21" s="245"/>
      <c r="D21" s="240"/>
      <c r="E21" s="284"/>
      <c r="F21" s="282"/>
      <c r="G21" s="277"/>
      <c r="L21" s="27" t="s">
        <v>181</v>
      </c>
      <c r="M21" s="160">
        <f>E46</f>
        <v>0</v>
      </c>
    </row>
    <row r="22" spans="1:13" ht="14.1" customHeight="1">
      <c r="A22" s="243" t="str">
        <f>'Input till budget'!A46</f>
        <v>Lokalhyra</v>
      </c>
      <c r="B22" s="245"/>
      <c r="C22" s="245"/>
      <c r="D22" s="240"/>
      <c r="E22" s="284">
        <f>'Input till budget'!Q46</f>
        <v>0</v>
      </c>
      <c r="F22" s="282"/>
      <c r="G22" s="277"/>
    </row>
    <row r="23" spans="1:13" ht="14.1" customHeight="1">
      <c r="A23" s="243" t="str">
        <f>'Input till budget'!A47</f>
        <v>Företagets försäkringar. Bankavgifter</v>
      </c>
      <c r="B23" s="245"/>
      <c r="C23" s="245"/>
      <c r="D23" s="240"/>
      <c r="E23" s="281">
        <f>'Input till budget'!Q47</f>
        <v>0</v>
      </c>
      <c r="F23" s="282"/>
      <c r="G23" s="277"/>
    </row>
    <row r="24" spans="1:13" ht="14.1" customHeight="1">
      <c r="A24" s="243" t="str">
        <f>'Input till budget'!A48</f>
        <v>Lokalkostnader: el, värme, underhåll</v>
      </c>
      <c r="B24" s="245"/>
      <c r="C24" s="245"/>
      <c r="D24" s="240"/>
      <c r="E24" s="281">
        <f>'Input till budget'!Q48</f>
        <v>0</v>
      </c>
      <c r="F24" s="282"/>
      <c r="G24" s="277"/>
    </row>
    <row r="25" spans="1:13" ht="14.1" customHeight="1">
      <c r="A25" s="243" t="str">
        <f>'Input till budget'!A49</f>
        <v>Resekostnader. Bilersättning</v>
      </c>
      <c r="B25" s="245"/>
      <c r="C25" s="245"/>
      <c r="D25" s="240"/>
      <c r="E25" s="281">
        <f>'Input till budget'!Q49</f>
        <v>0</v>
      </c>
      <c r="F25" s="282"/>
      <c r="G25" s="277"/>
    </row>
    <row r="26" spans="1:13" ht="14.1" customHeight="1">
      <c r="A26" s="243" t="str">
        <f>'Input till budget'!A50</f>
        <v>Kontorsmateriel, telefon, porto etc</v>
      </c>
      <c r="B26" s="245"/>
      <c r="C26" s="245"/>
      <c r="D26" s="240"/>
      <c r="E26" s="281">
        <f>'Input till budget'!Q50</f>
        <v>0</v>
      </c>
      <c r="F26" s="282"/>
      <c r="G26" s="277"/>
    </row>
    <row r="27" spans="1:13" ht="14.1" customHeight="1">
      <c r="A27" s="243" t="str">
        <f>'Input till budget'!A51</f>
        <v>Försäljn.kostn. (resekostn. övernattning)</v>
      </c>
      <c r="B27" s="245"/>
      <c r="C27" s="245"/>
      <c r="D27" s="240"/>
      <c r="E27" s="281">
        <f>'Input till budget'!Q51</f>
        <v>0</v>
      </c>
      <c r="F27" s="282"/>
      <c r="G27" s="277"/>
    </row>
    <row r="28" spans="1:13" ht="14.1" customHeight="1">
      <c r="A28" s="243" t="str">
        <f>'Input till budget'!A52</f>
        <v>Marknadsföring</v>
      </c>
      <c r="B28" s="245"/>
      <c r="C28" s="245"/>
      <c r="D28" s="240"/>
      <c r="E28" s="281">
        <f>'Input till budget'!Q52</f>
        <v>0</v>
      </c>
      <c r="F28" s="282"/>
      <c r="G28" s="277"/>
    </row>
    <row r="29" spans="1:13" ht="14.1" customHeight="1">
      <c r="A29" s="243" t="str">
        <f>'Input till budget'!A53</f>
        <v>Bokföring. Revision</v>
      </c>
      <c r="B29" s="245"/>
      <c r="C29" s="245"/>
      <c r="D29" s="240"/>
      <c r="E29" s="281">
        <f>'Input till budget'!Q53</f>
        <v>0</v>
      </c>
      <c r="F29" s="282"/>
      <c r="G29" s="277"/>
    </row>
    <row r="30" spans="1:13" ht="14.1" customHeight="1">
      <c r="A30" s="243" t="str">
        <f>'Input till budget'!A54</f>
        <v>Företagsutv, utbildning, produktutveckl</v>
      </c>
      <c r="B30" s="245"/>
      <c r="C30" s="245"/>
      <c r="D30" s="240"/>
      <c r="E30" s="281">
        <f>'Input till budget'!Q54</f>
        <v>0</v>
      </c>
      <c r="F30" s="282"/>
      <c r="G30" s="277"/>
    </row>
    <row r="31" spans="1:13" ht="14.1" customHeight="1">
      <c r="A31" s="243" t="str">
        <f>'Input till budget'!A55</f>
        <v>Leasing, hyra utrustn. Övr köpta tjänster</v>
      </c>
      <c r="B31" s="245"/>
      <c r="C31" s="245"/>
      <c r="D31" s="240"/>
      <c r="E31" s="281">
        <f>'Input till budget'!Q55</f>
        <v>0</v>
      </c>
      <c r="F31" s="282"/>
      <c r="G31" s="277"/>
    </row>
    <row r="32" spans="1:13" ht="14.1" customHeight="1">
      <c r="A32" s="243" t="str">
        <f>'Input till budget'!A56</f>
        <v>Övriga kostnader</v>
      </c>
      <c r="B32" s="245"/>
      <c r="C32" s="245"/>
      <c r="D32" s="240"/>
      <c r="E32" s="281">
        <f>'Input till budget'!Q56</f>
        <v>0</v>
      </c>
      <c r="F32" s="282"/>
      <c r="G32" s="277"/>
    </row>
    <row r="33" spans="1:7" ht="14.1" customHeight="1">
      <c r="A33" s="243" t="str">
        <f>'Input till budget'!A57</f>
        <v>Övriga kostnader</v>
      </c>
      <c r="B33" s="245"/>
      <c r="C33" s="245"/>
      <c r="D33" s="240"/>
      <c r="E33" s="281">
        <f>'Input till budget'!Q57</f>
        <v>0</v>
      </c>
      <c r="F33" s="282"/>
      <c r="G33" s="277"/>
    </row>
    <row r="34" spans="1:7" ht="14.1" hidden="1" customHeight="1">
      <c r="A34" s="243" t="s">
        <v>183</v>
      </c>
      <c r="B34" s="245"/>
      <c r="C34" s="245"/>
      <c r="D34" s="240"/>
      <c r="E34" s="281">
        <v>0</v>
      </c>
      <c r="F34" s="282"/>
      <c r="G34" s="277"/>
    </row>
    <row r="35" spans="1:7" ht="14.1" hidden="1" customHeight="1">
      <c r="A35" s="243" t="s">
        <v>184</v>
      </c>
      <c r="B35" s="245"/>
      <c r="C35" s="245"/>
      <c r="D35" s="240"/>
      <c r="E35" s="281">
        <v>0</v>
      </c>
      <c r="F35" s="282"/>
      <c r="G35" s="277"/>
    </row>
    <row r="36" spans="1:7" ht="14.1" hidden="1" customHeight="1">
      <c r="A36" s="243" t="s">
        <v>185</v>
      </c>
      <c r="B36" s="245"/>
      <c r="C36" s="245"/>
      <c r="D36" s="240"/>
      <c r="E36" s="281">
        <v>0</v>
      </c>
      <c r="F36" s="282"/>
      <c r="G36" s="277"/>
    </row>
    <row r="37" spans="1:7" ht="14.1" hidden="1" customHeight="1">
      <c r="A37" s="243" t="s">
        <v>186</v>
      </c>
      <c r="B37" s="245"/>
      <c r="C37" s="245"/>
      <c r="D37" s="240"/>
      <c r="E37" s="281">
        <v>0</v>
      </c>
      <c r="F37" s="282"/>
      <c r="G37" s="277"/>
    </row>
    <row r="38" spans="1:7" ht="14.1" hidden="1" customHeight="1">
      <c r="A38" s="243" t="s">
        <v>187</v>
      </c>
      <c r="B38" s="245"/>
      <c r="C38" s="245"/>
      <c r="D38" s="240"/>
      <c r="E38" s="281">
        <v>0</v>
      </c>
      <c r="F38" s="282"/>
      <c r="G38" s="277"/>
    </row>
    <row r="39" spans="1:7" ht="14.1" hidden="1" customHeight="1">
      <c r="A39" s="243" t="s">
        <v>188</v>
      </c>
      <c r="B39" s="245"/>
      <c r="C39" s="245"/>
      <c r="D39" s="240"/>
      <c r="E39" s="281">
        <v>0</v>
      </c>
      <c r="F39" s="282"/>
      <c r="G39" s="277"/>
    </row>
    <row r="40" spans="1:7" ht="14.1" hidden="1" customHeight="1">
      <c r="A40" s="243" t="s">
        <v>189</v>
      </c>
      <c r="B40" s="245"/>
      <c r="C40" s="245"/>
      <c r="D40" s="240"/>
      <c r="E40" s="281">
        <v>0</v>
      </c>
      <c r="F40" s="282"/>
      <c r="G40" s="277"/>
    </row>
    <row r="41" spans="1:7" ht="14.1" hidden="1" customHeight="1">
      <c r="A41" s="243" t="s">
        <v>190</v>
      </c>
      <c r="B41" s="245"/>
      <c r="C41" s="245"/>
      <c r="D41" s="240"/>
      <c r="E41" s="283">
        <v>0</v>
      </c>
      <c r="F41" s="282"/>
      <c r="G41" s="277"/>
    </row>
    <row r="42" spans="1:7" ht="14.1" customHeight="1">
      <c r="A42" s="241"/>
      <c r="B42" s="249"/>
      <c r="C42" s="250" t="s">
        <v>59</v>
      </c>
      <c r="D42" s="240"/>
      <c r="E42" s="285">
        <f>SUM(E22:E41)</f>
        <v>0</v>
      </c>
      <c r="F42" s="282"/>
      <c r="G42" s="277"/>
    </row>
    <row r="43" spans="1:7" ht="14.1" customHeight="1">
      <c r="A43" s="244" t="s">
        <v>60</v>
      </c>
      <c r="B43" s="245"/>
      <c r="C43" s="245"/>
      <c r="D43" s="240"/>
      <c r="E43" s="284"/>
      <c r="F43" s="282"/>
      <c r="G43" s="277"/>
    </row>
    <row r="44" spans="1:7" ht="14.1" customHeight="1">
      <c r="A44" s="241" t="s">
        <v>61</v>
      </c>
      <c r="B44" s="245"/>
      <c r="C44" s="245"/>
      <c r="D44" s="240"/>
      <c r="E44" s="284">
        <f>'Input till budget'!Q66</f>
        <v>0</v>
      </c>
      <c r="F44" s="282"/>
      <c r="G44" s="277"/>
    </row>
    <row r="45" spans="1:7" ht="14.1" customHeight="1">
      <c r="A45" s="241" t="s">
        <v>62</v>
      </c>
      <c r="B45" s="245"/>
      <c r="C45" s="245"/>
      <c r="D45" s="240"/>
      <c r="E45" s="283">
        <f>'Input till budget'!Q79</f>
        <v>0</v>
      </c>
      <c r="F45" s="282"/>
      <c r="G45" s="277"/>
    </row>
    <row r="46" spans="1:7" ht="14.1" customHeight="1">
      <c r="A46" s="241"/>
      <c r="B46" s="249"/>
      <c r="C46" s="250" t="s">
        <v>63</v>
      </c>
      <c r="D46" s="240"/>
      <c r="E46" s="286">
        <f>SUM(E44:E45)</f>
        <v>0</v>
      </c>
      <c r="F46" s="279"/>
      <c r="G46" s="277"/>
    </row>
    <row r="47" spans="1:7" ht="14.1" customHeight="1" thickBot="1">
      <c r="A47" s="251" t="s">
        <v>163</v>
      </c>
      <c r="B47" s="245"/>
      <c r="C47" s="245"/>
      <c r="D47" s="240"/>
      <c r="E47" s="287">
        <f>E20+E42+E46</f>
        <v>0</v>
      </c>
      <c r="F47" s="288" t="s">
        <v>34</v>
      </c>
      <c r="G47" s="272">
        <f>E47</f>
        <v>0</v>
      </c>
    </row>
    <row r="48" spans="1:7" ht="14.1" customHeight="1" thickTop="1">
      <c r="A48" s="251" t="s">
        <v>25</v>
      </c>
      <c r="B48" s="252"/>
      <c r="C48" s="253"/>
      <c r="D48" s="240"/>
      <c r="E48" s="289"/>
      <c r="F48" s="274"/>
      <c r="G48" s="290"/>
    </row>
    <row r="49" spans="1:7" ht="14.1" customHeight="1" thickBot="1">
      <c r="A49" s="254" t="s">
        <v>6</v>
      </c>
      <c r="B49" s="255"/>
      <c r="C49" s="255"/>
      <c r="D49" s="256"/>
      <c r="E49" s="291" t="s">
        <v>35</v>
      </c>
      <c r="F49" s="292"/>
      <c r="G49" s="293">
        <f>G13-G47</f>
        <v>0</v>
      </c>
    </row>
    <row r="50" spans="1:7" ht="13.5" thickTop="1"/>
  </sheetData>
  <mergeCells count="7">
    <mergeCell ref="E5:G5"/>
    <mergeCell ref="A6:A7"/>
    <mergeCell ref="E6:G6"/>
    <mergeCell ref="A2:B3"/>
    <mergeCell ref="E2:G2"/>
    <mergeCell ref="E3:G3"/>
    <mergeCell ref="E4:G4"/>
  </mergeCells>
  <dataValidations xWindow="555" yWindow="311" count="1">
    <dataValidation allowBlank="1" showInputMessage="1" showErrorMessage="1" promptTitle="Formelcell" prompt="Budgetera på fliken ARBETSBLAD" sqref="E2:G49" xr:uid="{58DB634E-618F-4BCF-A7EC-37459C53FD7D}"/>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94857-C9C0-446F-9FDB-DE8FC83E9AAE}">
  <sheetPr>
    <pageSetUpPr fitToPage="1"/>
  </sheetPr>
  <dimension ref="A5:V71"/>
  <sheetViews>
    <sheetView workbookViewId="0">
      <selection activeCell="V15" sqref="V15"/>
    </sheetView>
  </sheetViews>
  <sheetFormatPr defaultColWidth="9.140625" defaultRowHeight="13.5"/>
  <cols>
    <col min="1" max="1" width="26.7109375" style="27" customWidth="1"/>
    <col min="2" max="2" width="1.85546875" style="46" customWidth="1"/>
    <col min="3" max="9" width="8.7109375" style="47" customWidth="1"/>
    <col min="10" max="14" width="8.7109375" style="19" customWidth="1"/>
    <col min="15" max="15" width="8.7109375" style="20" customWidth="1"/>
    <col min="16" max="16" width="1.7109375" style="20" customWidth="1"/>
    <col min="17" max="17" width="9.28515625" style="14" customWidth="1"/>
    <col min="18" max="18" width="2.28515625" style="14" customWidth="1"/>
    <col min="19" max="19" width="0.85546875" style="14" customWidth="1"/>
    <col min="20" max="21" width="11.28515625" style="14" customWidth="1"/>
    <col min="22" max="16384" width="9.140625" style="27"/>
  </cols>
  <sheetData>
    <row r="5" spans="1:21">
      <c r="A5" s="180"/>
      <c r="B5" s="180"/>
      <c r="C5" s="29" t="s">
        <v>4</v>
      </c>
      <c r="D5" s="30"/>
      <c r="E5" s="30"/>
      <c r="F5" s="30"/>
      <c r="G5" s="30"/>
      <c r="H5" s="30"/>
      <c r="I5" s="30"/>
      <c r="J5" s="31" t="s">
        <v>4</v>
      </c>
      <c r="K5" s="32"/>
      <c r="L5" s="32"/>
      <c r="M5" s="32"/>
      <c r="N5" s="32"/>
      <c r="O5" s="33" t="s">
        <v>6</v>
      </c>
    </row>
    <row r="6" spans="1:21">
      <c r="A6" s="294" t="s">
        <v>64</v>
      </c>
      <c r="B6" s="302"/>
      <c r="C6" s="221">
        <f>'Input till budget'!E6</f>
        <v>1</v>
      </c>
      <c r="D6" s="221">
        <f>'Input till budget'!F6</f>
        <v>2</v>
      </c>
      <c r="E6" s="221">
        <f>'Input till budget'!G6</f>
        <v>3</v>
      </c>
      <c r="F6" s="221">
        <f>'Input till budget'!H6</f>
        <v>4</v>
      </c>
      <c r="G6" s="221">
        <f>'Input till budget'!I6</f>
        <v>5</v>
      </c>
      <c r="H6" s="221">
        <f>'Input till budget'!J6</f>
        <v>6</v>
      </c>
      <c r="I6" s="221">
        <f>'Input till budget'!K6</f>
        <v>7</v>
      </c>
      <c r="J6" s="221">
        <f>'Input till budget'!L6</f>
        <v>8</v>
      </c>
      <c r="K6" s="221">
        <f>'Input till budget'!M6</f>
        <v>9</v>
      </c>
      <c r="L6" s="221">
        <f>'Input till budget'!N6</f>
        <v>10</v>
      </c>
      <c r="M6" s="221">
        <f>'Input till budget'!O6</f>
        <v>11</v>
      </c>
      <c r="N6" s="221">
        <f>'Input till budget'!P6</f>
        <v>12</v>
      </c>
      <c r="O6" s="217" t="s">
        <v>6</v>
      </c>
      <c r="P6" s="142"/>
      <c r="Q6" s="139"/>
      <c r="R6" s="34"/>
      <c r="S6" s="34"/>
    </row>
    <row r="7" spans="1:21">
      <c r="A7" s="295"/>
      <c r="B7" s="303"/>
      <c r="C7" s="222"/>
      <c r="D7" s="222"/>
      <c r="E7" s="222"/>
      <c r="F7" s="222"/>
      <c r="G7" s="222"/>
      <c r="H7" s="222"/>
      <c r="I7" s="222"/>
      <c r="J7" s="222"/>
      <c r="K7" s="222"/>
      <c r="L7" s="222"/>
      <c r="M7" s="222"/>
      <c r="N7" s="222"/>
      <c r="O7" s="218" t="s">
        <v>165</v>
      </c>
      <c r="P7" s="142"/>
      <c r="Q7" s="139"/>
      <c r="R7" s="34"/>
      <c r="S7" s="34"/>
    </row>
    <row r="8" spans="1:21" ht="12" customHeight="1">
      <c r="A8" s="227" t="str">
        <f>'Input till budget'!H2</f>
        <v>Exempelbolaget AB</v>
      </c>
      <c r="B8" s="304"/>
      <c r="C8" s="222" t="str">
        <f>'Input till budget'!E7</f>
        <v>Januari</v>
      </c>
      <c r="D8" s="222" t="str">
        <f>'Input till budget'!F7</f>
        <v>Februari</v>
      </c>
      <c r="E8" s="222" t="str">
        <f>'Input till budget'!G7</f>
        <v>Mars</v>
      </c>
      <c r="F8" s="222" t="str">
        <f>'Input till budget'!H7</f>
        <v>April</v>
      </c>
      <c r="G8" s="222" t="str">
        <f>'Input till budget'!I7</f>
        <v>Maj</v>
      </c>
      <c r="H8" s="222" t="str">
        <f>'Input till budget'!J7</f>
        <v>Juni</v>
      </c>
      <c r="I8" s="222" t="str">
        <f>'Input till budget'!K7</f>
        <v>Juli</v>
      </c>
      <c r="J8" s="222" t="str">
        <f>'Input till budget'!L7</f>
        <v>Augusti</v>
      </c>
      <c r="K8" s="222" t="str">
        <f>'Input till budget'!M7</f>
        <v>September</v>
      </c>
      <c r="L8" s="222" t="str">
        <f>'Input till budget'!N7</f>
        <v>Oktober</v>
      </c>
      <c r="M8" s="222" t="str">
        <f>'Input till budget'!O7</f>
        <v>November</v>
      </c>
      <c r="N8" s="222" t="str">
        <f>'Input till budget'!P7</f>
        <v>December</v>
      </c>
      <c r="O8" s="218" t="s">
        <v>6</v>
      </c>
      <c r="P8" s="142"/>
      <c r="Q8" s="139"/>
      <c r="R8" s="34"/>
      <c r="S8" s="34"/>
    </row>
    <row r="9" spans="1:21" ht="18.75">
      <c r="A9" s="227"/>
      <c r="B9" s="304"/>
      <c r="C9" s="222"/>
      <c r="D9" s="222"/>
      <c r="E9" s="222"/>
      <c r="F9" s="222"/>
      <c r="G9" s="222"/>
      <c r="H9" s="222"/>
      <c r="I9" s="222"/>
      <c r="J9" s="222"/>
      <c r="K9" s="222"/>
      <c r="L9" s="222"/>
      <c r="M9" s="222"/>
      <c r="N9" s="222"/>
      <c r="O9" s="219" t="s">
        <v>6</v>
      </c>
      <c r="P9" s="142"/>
      <c r="Q9" s="139"/>
      <c r="R9" s="34"/>
      <c r="S9" s="34"/>
    </row>
    <row r="10" spans="1:21" s="38" customFormat="1" ht="12" customHeight="1">
      <c r="A10" s="296"/>
      <c r="B10" s="305"/>
      <c r="C10" s="223">
        <f>'Input till budget'!E8</f>
        <v>2023</v>
      </c>
      <c r="D10" s="223">
        <f>'Input till budget'!F8</f>
        <v>2023</v>
      </c>
      <c r="E10" s="223">
        <f>'Input till budget'!G8</f>
        <v>2023</v>
      </c>
      <c r="F10" s="223">
        <f>'Input till budget'!H8</f>
        <v>2023</v>
      </c>
      <c r="G10" s="223">
        <f>'Input till budget'!I8</f>
        <v>2023</v>
      </c>
      <c r="H10" s="223">
        <f>'Input till budget'!J8</f>
        <v>2023</v>
      </c>
      <c r="I10" s="223">
        <f>'Input till budget'!K8</f>
        <v>2023</v>
      </c>
      <c r="J10" s="223">
        <f>'Input till budget'!L8</f>
        <v>2023</v>
      </c>
      <c r="K10" s="223">
        <f>'Input till budget'!M8</f>
        <v>2023</v>
      </c>
      <c r="L10" s="223">
        <f>'Input till budget'!N8</f>
        <v>2023</v>
      </c>
      <c r="M10" s="223">
        <f>'Input till budget'!O8</f>
        <v>2023</v>
      </c>
      <c r="N10" s="223">
        <f>'Input till budget'!P8</f>
        <v>2023</v>
      </c>
      <c r="O10" s="220">
        <f>'Input till budget'!Q8</f>
        <v>2023</v>
      </c>
      <c r="P10" s="143"/>
      <c r="Q10" s="144"/>
      <c r="R10" s="35"/>
      <c r="S10" s="35"/>
      <c r="T10" s="36"/>
      <c r="U10" s="37"/>
    </row>
    <row r="11" spans="1:21" s="19" customFormat="1" ht="18" customHeight="1">
      <c r="A11" s="297" t="s">
        <v>65</v>
      </c>
      <c r="B11" s="306" t="s">
        <v>51</v>
      </c>
      <c r="C11" s="312">
        <f>'Input till budget'!E15</f>
        <v>0</v>
      </c>
      <c r="D11" s="312">
        <f>'Input till budget'!F15</f>
        <v>0</v>
      </c>
      <c r="E11" s="312">
        <f>'Input till budget'!G15</f>
        <v>0</v>
      </c>
      <c r="F11" s="312">
        <f>'Input till budget'!H15</f>
        <v>0</v>
      </c>
      <c r="G11" s="312">
        <f>'Input till budget'!I15</f>
        <v>0</v>
      </c>
      <c r="H11" s="312">
        <f>'Input till budget'!J15</f>
        <v>0</v>
      </c>
      <c r="I11" s="312">
        <f>'Input till budget'!K15</f>
        <v>0</v>
      </c>
      <c r="J11" s="312">
        <f>'Input till budget'!L15</f>
        <v>0</v>
      </c>
      <c r="K11" s="312">
        <f>'Input till budget'!M15</f>
        <v>0</v>
      </c>
      <c r="L11" s="312">
        <f>'Input till budget'!N15</f>
        <v>0</v>
      </c>
      <c r="M11" s="312">
        <f>'Input till budget'!O15</f>
        <v>0</v>
      </c>
      <c r="N11" s="313">
        <f>'Input till budget'!P15</f>
        <v>0</v>
      </c>
      <c r="O11" s="617">
        <f>SUM(C11:N11)</f>
        <v>0</v>
      </c>
      <c r="P11" s="152"/>
      <c r="Q11" s="147"/>
      <c r="R11" s="39"/>
      <c r="S11" s="39"/>
      <c r="T11" s="14"/>
      <c r="U11" s="14"/>
    </row>
    <row r="12" spans="1:21" ht="12.95" customHeight="1">
      <c r="A12" s="298" t="s">
        <v>66</v>
      </c>
      <c r="B12" s="307" t="s">
        <v>34</v>
      </c>
      <c r="C12" s="314">
        <f>'Input till budget'!E23</f>
        <v>0</v>
      </c>
      <c r="D12" s="314">
        <f>'Input till budget'!F23</f>
        <v>0</v>
      </c>
      <c r="E12" s="314">
        <f>'Input till budget'!G23</f>
        <v>0</v>
      </c>
      <c r="F12" s="314">
        <f>'Input till budget'!H23</f>
        <v>0</v>
      </c>
      <c r="G12" s="314">
        <f>'Input till budget'!I23</f>
        <v>0</v>
      </c>
      <c r="H12" s="314">
        <f>'Input till budget'!J23</f>
        <v>0</v>
      </c>
      <c r="I12" s="314">
        <f>'Input till budget'!K23</f>
        <v>0</v>
      </c>
      <c r="J12" s="314">
        <f>'Input till budget'!L23</f>
        <v>0</v>
      </c>
      <c r="K12" s="314">
        <f>'Input till budget'!M23</f>
        <v>0</v>
      </c>
      <c r="L12" s="314">
        <f>'Input till budget'!N23</f>
        <v>0</v>
      </c>
      <c r="M12" s="314">
        <f>'Input till budget'!O23</f>
        <v>0</v>
      </c>
      <c r="N12" s="314">
        <f>'Input till budget'!P23</f>
        <v>0</v>
      </c>
      <c r="O12" s="618">
        <f t="shared" ref="O12:O37" si="0">SUM(C12:N12)</f>
        <v>0</v>
      </c>
      <c r="P12" s="146"/>
      <c r="Q12" s="139"/>
      <c r="R12" s="34"/>
      <c r="S12" s="34"/>
    </row>
    <row r="13" spans="1:21" ht="12.95" customHeight="1">
      <c r="A13" s="298" t="s">
        <v>126</v>
      </c>
      <c r="B13" s="308"/>
      <c r="C13" s="315">
        <f>C11-C12</f>
        <v>0</v>
      </c>
      <c r="D13" s="315">
        <f t="shared" ref="D13:N13" si="1">D11-D12</f>
        <v>0</v>
      </c>
      <c r="E13" s="315">
        <f t="shared" si="1"/>
        <v>0</v>
      </c>
      <c r="F13" s="315">
        <f t="shared" si="1"/>
        <v>0</v>
      </c>
      <c r="G13" s="315">
        <f t="shared" si="1"/>
        <v>0</v>
      </c>
      <c r="H13" s="315">
        <f t="shared" si="1"/>
        <v>0</v>
      </c>
      <c r="I13" s="315">
        <f t="shared" si="1"/>
        <v>0</v>
      </c>
      <c r="J13" s="315">
        <f t="shared" si="1"/>
        <v>0</v>
      </c>
      <c r="K13" s="315">
        <f t="shared" si="1"/>
        <v>0</v>
      </c>
      <c r="L13" s="315">
        <f t="shared" si="1"/>
        <v>0</v>
      </c>
      <c r="M13" s="315">
        <f t="shared" si="1"/>
        <v>0</v>
      </c>
      <c r="N13" s="315">
        <f t="shared" si="1"/>
        <v>0</v>
      </c>
      <c r="O13" s="617">
        <f t="shared" si="0"/>
        <v>0</v>
      </c>
      <c r="P13" s="153"/>
      <c r="Q13" s="148"/>
      <c r="R13" s="22"/>
      <c r="S13" s="22"/>
      <c r="U13" s="40"/>
    </row>
    <row r="14" spans="1:21" ht="15" customHeight="1">
      <c r="A14" s="299" t="s">
        <v>67</v>
      </c>
      <c r="B14" s="308"/>
      <c r="C14" s="316">
        <f>'Input till budget'!E33</f>
        <v>0</v>
      </c>
      <c r="D14" s="316">
        <f>'Input till budget'!F33</f>
        <v>0</v>
      </c>
      <c r="E14" s="316">
        <f>'Input till budget'!G33</f>
        <v>0</v>
      </c>
      <c r="F14" s="316">
        <f>'Input till budget'!H33</f>
        <v>0</v>
      </c>
      <c r="G14" s="316">
        <f>'Input till budget'!I33</f>
        <v>0</v>
      </c>
      <c r="H14" s="316">
        <f>'Input till budget'!J33</f>
        <v>0</v>
      </c>
      <c r="I14" s="316">
        <f>'Input till budget'!K33</f>
        <v>0</v>
      </c>
      <c r="J14" s="316">
        <f>'Input till budget'!L33</f>
        <v>0</v>
      </c>
      <c r="K14" s="316">
        <f>'Input till budget'!M33</f>
        <v>0</v>
      </c>
      <c r="L14" s="316">
        <f>'Input till budget'!N33</f>
        <v>0</v>
      </c>
      <c r="M14" s="316">
        <f>'Input till budget'!O33</f>
        <v>0</v>
      </c>
      <c r="N14" s="317">
        <f>'Input till budget'!P33</f>
        <v>0</v>
      </c>
      <c r="O14" s="617">
        <f t="shared" si="0"/>
        <v>0</v>
      </c>
      <c r="P14" s="152"/>
      <c r="Q14" s="79"/>
      <c r="R14" s="20"/>
      <c r="S14" s="20"/>
      <c r="T14" s="20"/>
      <c r="U14" s="40"/>
    </row>
    <row r="15" spans="1:21" ht="12" customHeight="1">
      <c r="A15" s="299" t="s">
        <v>56</v>
      </c>
      <c r="B15" s="308"/>
      <c r="C15" s="316">
        <f>'Input till budget'!E34+'Input till budget'!E35</f>
        <v>0</v>
      </c>
      <c r="D15" s="316">
        <f>'Input till budget'!F34+'Input till budget'!F35</f>
        <v>0</v>
      </c>
      <c r="E15" s="316">
        <f>'Input till budget'!G34+'Input till budget'!G35</f>
        <v>0</v>
      </c>
      <c r="F15" s="316">
        <f>'Input till budget'!H34+'Input till budget'!H35</f>
        <v>0</v>
      </c>
      <c r="G15" s="316">
        <f>'Input till budget'!I34+'Input till budget'!I35</f>
        <v>0</v>
      </c>
      <c r="H15" s="316">
        <f>'Input till budget'!J34+'Input till budget'!J35</f>
        <v>0</v>
      </c>
      <c r="I15" s="316">
        <f>'Input till budget'!K34+'Input till budget'!K35</f>
        <v>0</v>
      </c>
      <c r="J15" s="316">
        <f>'Input till budget'!L34+'Input till budget'!L35</f>
        <v>0</v>
      </c>
      <c r="K15" s="316">
        <f>'Input till budget'!M34+'Input till budget'!M35</f>
        <v>0</v>
      </c>
      <c r="L15" s="316">
        <f>'Input till budget'!N34+'Input till budget'!N35</f>
        <v>0</v>
      </c>
      <c r="M15" s="316">
        <f>'Input till budget'!O34+'Input till budget'!O35</f>
        <v>0</v>
      </c>
      <c r="N15" s="317">
        <f>'Input till budget'!P34+'Input till budget'!P35</f>
        <v>0</v>
      </c>
      <c r="O15" s="617">
        <f t="shared" si="0"/>
        <v>0</v>
      </c>
      <c r="P15" s="152"/>
      <c r="Q15" s="79"/>
      <c r="R15" s="20"/>
      <c r="S15" s="20"/>
      <c r="T15" s="20"/>
      <c r="U15" s="40"/>
    </row>
    <row r="16" spans="1:21" ht="12" customHeight="1">
      <c r="A16" s="299" t="s">
        <v>68</v>
      </c>
      <c r="B16" s="308"/>
      <c r="C16" s="316">
        <f>'Input till budget'!E38</f>
        <v>0</v>
      </c>
      <c r="D16" s="316">
        <f>'Input till budget'!F38</f>
        <v>0</v>
      </c>
      <c r="E16" s="316">
        <f>'Input till budget'!G38</f>
        <v>0</v>
      </c>
      <c r="F16" s="316">
        <f>'Input till budget'!H38</f>
        <v>0</v>
      </c>
      <c r="G16" s="316">
        <f>'Input till budget'!I38</f>
        <v>0</v>
      </c>
      <c r="H16" s="316">
        <f>'Input till budget'!J38</f>
        <v>0</v>
      </c>
      <c r="I16" s="316">
        <f>'Input till budget'!K38</f>
        <v>0</v>
      </c>
      <c r="J16" s="316">
        <f>'Input till budget'!L38</f>
        <v>0</v>
      </c>
      <c r="K16" s="316">
        <f>'Input till budget'!M38</f>
        <v>0</v>
      </c>
      <c r="L16" s="316">
        <f>'Input till budget'!N38</f>
        <v>0</v>
      </c>
      <c r="M16" s="316">
        <f>'Input till budget'!O38</f>
        <v>0</v>
      </c>
      <c r="N16" s="317">
        <f>'Input till budget'!P38</f>
        <v>0</v>
      </c>
      <c r="O16" s="617">
        <f t="shared" si="0"/>
        <v>0</v>
      </c>
      <c r="P16" s="152"/>
      <c r="Q16" s="148"/>
      <c r="R16" s="22"/>
      <c r="S16" s="22"/>
      <c r="U16" s="40"/>
    </row>
    <row r="17" spans="1:21" ht="12" customHeight="1">
      <c r="A17" s="299" t="s">
        <v>127</v>
      </c>
      <c r="B17" s="308"/>
      <c r="C17" s="316">
        <f>'Input till budget'!E39+'Input till budget'!E40</f>
        <v>0</v>
      </c>
      <c r="D17" s="316">
        <f>'Input till budget'!F39+'Input till budget'!F40</f>
        <v>0</v>
      </c>
      <c r="E17" s="316">
        <f>'Input till budget'!G39+'Input till budget'!G40</f>
        <v>0</v>
      </c>
      <c r="F17" s="316">
        <f>'Input till budget'!H39+'Input till budget'!H40</f>
        <v>0</v>
      </c>
      <c r="G17" s="316">
        <f>'Input till budget'!I39+'Input till budget'!I40</f>
        <v>0</v>
      </c>
      <c r="H17" s="316">
        <f>'Input till budget'!J39+'Input till budget'!J40</f>
        <v>0</v>
      </c>
      <c r="I17" s="316">
        <f>'Input till budget'!K39+'Input till budget'!K40</f>
        <v>0</v>
      </c>
      <c r="J17" s="316">
        <f>'Input till budget'!L39+'Input till budget'!L40</f>
        <v>0</v>
      </c>
      <c r="K17" s="316">
        <f>'Input till budget'!M39+'Input till budget'!M40</f>
        <v>0</v>
      </c>
      <c r="L17" s="316">
        <f>'Input till budget'!N39+'Input till budget'!N40</f>
        <v>0</v>
      </c>
      <c r="M17" s="316">
        <f>'Input till budget'!O39+'Input till budget'!O40</f>
        <v>0</v>
      </c>
      <c r="N17" s="317">
        <f>'Input till budget'!P39+'Input till budget'!P40</f>
        <v>0</v>
      </c>
      <c r="O17" s="617">
        <f t="shared" si="0"/>
        <v>0</v>
      </c>
      <c r="P17" s="152"/>
      <c r="Q17" s="148"/>
      <c r="R17" s="22"/>
      <c r="S17" s="22"/>
      <c r="U17" s="28"/>
    </row>
    <row r="18" spans="1:21" ht="12" customHeight="1">
      <c r="A18" s="246" t="s">
        <v>164</v>
      </c>
      <c r="B18" s="308"/>
      <c r="C18" s="318">
        <f>'Input till budget'!E41</f>
        <v>0</v>
      </c>
      <c r="D18" s="318">
        <f>'Input till budget'!F41</f>
        <v>0</v>
      </c>
      <c r="E18" s="318">
        <f>'Input till budget'!G41</f>
        <v>0</v>
      </c>
      <c r="F18" s="318">
        <f>'Input till budget'!H41</f>
        <v>0</v>
      </c>
      <c r="G18" s="318">
        <f>'Input till budget'!I41</f>
        <v>0</v>
      </c>
      <c r="H18" s="318">
        <f>'Input till budget'!J41</f>
        <v>0</v>
      </c>
      <c r="I18" s="318">
        <f>'Input till budget'!K41</f>
        <v>0</v>
      </c>
      <c r="J18" s="318">
        <f>'Input till budget'!L41</f>
        <v>0</v>
      </c>
      <c r="K18" s="318">
        <f>'Input till budget'!M41</f>
        <v>0</v>
      </c>
      <c r="L18" s="318">
        <f>'Input till budget'!N41</f>
        <v>0</v>
      </c>
      <c r="M18" s="318">
        <f>'Input till budget'!O41</f>
        <v>0</v>
      </c>
      <c r="N18" s="319">
        <f>'Input till budget'!P41</f>
        <v>0</v>
      </c>
      <c r="O18" s="618">
        <f t="shared" si="0"/>
        <v>0</v>
      </c>
      <c r="P18" s="152"/>
      <c r="Q18" s="148"/>
      <c r="R18" s="22"/>
      <c r="S18" s="22"/>
      <c r="U18" s="28"/>
    </row>
    <row r="19" spans="1:21" ht="12.95" customHeight="1">
      <c r="A19" s="246" t="s">
        <v>69</v>
      </c>
      <c r="B19" s="309" t="s">
        <v>34</v>
      </c>
      <c r="C19" s="320">
        <f>SUM(C14:C18)</f>
        <v>0</v>
      </c>
      <c r="D19" s="320">
        <f t="shared" ref="D19:N19" si="2">SUM(D14:D18)</f>
        <v>0</v>
      </c>
      <c r="E19" s="320">
        <f t="shared" si="2"/>
        <v>0</v>
      </c>
      <c r="F19" s="320">
        <f t="shared" si="2"/>
        <v>0</v>
      </c>
      <c r="G19" s="320">
        <f t="shared" si="2"/>
        <v>0</v>
      </c>
      <c r="H19" s="320">
        <f t="shared" si="2"/>
        <v>0</v>
      </c>
      <c r="I19" s="320">
        <f t="shared" si="2"/>
        <v>0</v>
      </c>
      <c r="J19" s="320">
        <f t="shared" si="2"/>
        <v>0</v>
      </c>
      <c r="K19" s="320">
        <f t="shared" si="2"/>
        <v>0</v>
      </c>
      <c r="L19" s="320">
        <f t="shared" si="2"/>
        <v>0</v>
      </c>
      <c r="M19" s="320">
        <f t="shared" si="2"/>
        <v>0</v>
      </c>
      <c r="N19" s="320">
        <f t="shared" si="2"/>
        <v>0</v>
      </c>
      <c r="O19" s="617">
        <f t="shared" si="0"/>
        <v>0</v>
      </c>
      <c r="P19" s="152"/>
      <c r="Q19" s="148"/>
      <c r="R19" s="22"/>
      <c r="S19" s="22"/>
      <c r="U19" s="41"/>
    </row>
    <row r="20" spans="1:21" ht="15" customHeight="1">
      <c r="A20" s="246" t="str">
        <f>'Input till budget'!A46</f>
        <v>Lokalhyra</v>
      </c>
      <c r="B20" s="308"/>
      <c r="C20" s="316">
        <f>'Input till budget'!E46</f>
        <v>0</v>
      </c>
      <c r="D20" s="316">
        <f>'Input till budget'!F46</f>
        <v>0</v>
      </c>
      <c r="E20" s="316">
        <f>'Input till budget'!G46</f>
        <v>0</v>
      </c>
      <c r="F20" s="316">
        <f>'Input till budget'!H46</f>
        <v>0</v>
      </c>
      <c r="G20" s="316">
        <f>'Input till budget'!I46</f>
        <v>0</v>
      </c>
      <c r="H20" s="316">
        <f>'Input till budget'!J46</f>
        <v>0</v>
      </c>
      <c r="I20" s="316">
        <f>'Input till budget'!K46</f>
        <v>0</v>
      </c>
      <c r="J20" s="316">
        <f>'Input till budget'!L46</f>
        <v>0</v>
      </c>
      <c r="K20" s="316">
        <f>'Input till budget'!M46</f>
        <v>0</v>
      </c>
      <c r="L20" s="316">
        <f>'Input till budget'!N46</f>
        <v>0</v>
      </c>
      <c r="M20" s="316">
        <f>'Input till budget'!O46</f>
        <v>0</v>
      </c>
      <c r="N20" s="317">
        <f>'Input till budget'!P46</f>
        <v>0</v>
      </c>
      <c r="O20" s="617">
        <f t="shared" si="0"/>
        <v>0</v>
      </c>
      <c r="P20" s="152"/>
      <c r="Q20" s="148"/>
      <c r="R20" s="22"/>
      <c r="S20" s="22"/>
      <c r="U20" s="28"/>
    </row>
    <row r="21" spans="1:21" ht="12" customHeight="1">
      <c r="A21" s="246" t="str">
        <f>'Input till budget'!A47</f>
        <v>Företagets försäkringar. Bankavgifter</v>
      </c>
      <c r="B21" s="308"/>
      <c r="C21" s="316">
        <f>'Input till budget'!E47</f>
        <v>0</v>
      </c>
      <c r="D21" s="316">
        <f>'Input till budget'!F47</f>
        <v>0</v>
      </c>
      <c r="E21" s="316">
        <f>'Input till budget'!G47</f>
        <v>0</v>
      </c>
      <c r="F21" s="316">
        <f>'Input till budget'!H47</f>
        <v>0</v>
      </c>
      <c r="G21" s="316">
        <f>'Input till budget'!I47</f>
        <v>0</v>
      </c>
      <c r="H21" s="316">
        <f>'Input till budget'!J47</f>
        <v>0</v>
      </c>
      <c r="I21" s="316">
        <f>'Input till budget'!K47</f>
        <v>0</v>
      </c>
      <c r="J21" s="316">
        <f>'Input till budget'!L47</f>
        <v>0</v>
      </c>
      <c r="K21" s="316">
        <f>'Input till budget'!M47</f>
        <v>0</v>
      </c>
      <c r="L21" s="316">
        <f>'Input till budget'!N47</f>
        <v>0</v>
      </c>
      <c r="M21" s="316">
        <f>'Input till budget'!O47</f>
        <v>0</v>
      </c>
      <c r="N21" s="317">
        <f>'Input till budget'!P47</f>
        <v>0</v>
      </c>
      <c r="O21" s="617">
        <f t="shared" si="0"/>
        <v>0</v>
      </c>
      <c r="P21" s="152"/>
      <c r="Q21" s="148"/>
      <c r="R21" s="22"/>
      <c r="S21" s="22"/>
      <c r="U21" s="28"/>
    </row>
    <row r="22" spans="1:21" ht="12" customHeight="1">
      <c r="A22" s="246" t="str">
        <f>'Input till budget'!A48</f>
        <v>Lokalkostnader: el, värme, underhåll</v>
      </c>
      <c r="B22" s="308"/>
      <c r="C22" s="316">
        <f>'Input till budget'!E48</f>
        <v>0</v>
      </c>
      <c r="D22" s="316">
        <f>'Input till budget'!F48</f>
        <v>0</v>
      </c>
      <c r="E22" s="316">
        <f>'Input till budget'!G48</f>
        <v>0</v>
      </c>
      <c r="F22" s="316">
        <f>'Input till budget'!H48</f>
        <v>0</v>
      </c>
      <c r="G22" s="316">
        <f>'Input till budget'!I48</f>
        <v>0</v>
      </c>
      <c r="H22" s="316">
        <f>'Input till budget'!J48</f>
        <v>0</v>
      </c>
      <c r="I22" s="316">
        <f>'Input till budget'!K48</f>
        <v>0</v>
      </c>
      <c r="J22" s="316">
        <f>'Input till budget'!L48</f>
        <v>0</v>
      </c>
      <c r="K22" s="316">
        <f>'Input till budget'!M48</f>
        <v>0</v>
      </c>
      <c r="L22" s="316">
        <f>'Input till budget'!N48</f>
        <v>0</v>
      </c>
      <c r="M22" s="316">
        <f>'Input till budget'!O48</f>
        <v>0</v>
      </c>
      <c r="N22" s="317">
        <f>'Input till budget'!P48</f>
        <v>0</v>
      </c>
      <c r="O22" s="617">
        <f t="shared" si="0"/>
        <v>0</v>
      </c>
      <c r="P22" s="152"/>
      <c r="Q22" s="148"/>
      <c r="R22" s="22"/>
      <c r="S22" s="22"/>
      <c r="U22" s="28"/>
    </row>
    <row r="23" spans="1:21" ht="12" customHeight="1">
      <c r="A23" s="246" t="str">
        <f>'Input till budget'!A49</f>
        <v>Resekostnader. Bilersättning</v>
      </c>
      <c r="B23" s="308"/>
      <c r="C23" s="316">
        <f>'Input till budget'!E49</f>
        <v>0</v>
      </c>
      <c r="D23" s="316">
        <f>'Input till budget'!F49</f>
        <v>0</v>
      </c>
      <c r="E23" s="316">
        <f>'Input till budget'!G49</f>
        <v>0</v>
      </c>
      <c r="F23" s="316">
        <f>'Input till budget'!H49</f>
        <v>0</v>
      </c>
      <c r="G23" s="316">
        <f>'Input till budget'!I49</f>
        <v>0</v>
      </c>
      <c r="H23" s="316">
        <f>'Input till budget'!J49</f>
        <v>0</v>
      </c>
      <c r="I23" s="316">
        <f>'Input till budget'!K49</f>
        <v>0</v>
      </c>
      <c r="J23" s="316">
        <f>'Input till budget'!L49</f>
        <v>0</v>
      </c>
      <c r="K23" s="316">
        <f>'Input till budget'!M49</f>
        <v>0</v>
      </c>
      <c r="L23" s="316">
        <f>'Input till budget'!N49</f>
        <v>0</v>
      </c>
      <c r="M23" s="316">
        <f>'Input till budget'!O49</f>
        <v>0</v>
      </c>
      <c r="N23" s="317">
        <f>'Input till budget'!P49</f>
        <v>0</v>
      </c>
      <c r="O23" s="617">
        <f t="shared" si="0"/>
        <v>0</v>
      </c>
      <c r="P23" s="152"/>
      <c r="Q23" s="148"/>
      <c r="R23" s="22"/>
      <c r="S23" s="22"/>
      <c r="U23" s="28"/>
    </row>
    <row r="24" spans="1:21" ht="12" customHeight="1">
      <c r="A24" s="246" t="str">
        <f>'Input till budget'!A50</f>
        <v>Kontorsmateriel, telefon, porto etc</v>
      </c>
      <c r="B24" s="308"/>
      <c r="C24" s="316">
        <f>'Input till budget'!E50</f>
        <v>0</v>
      </c>
      <c r="D24" s="316">
        <f>'Input till budget'!F50</f>
        <v>0</v>
      </c>
      <c r="E24" s="316">
        <f>'Input till budget'!G50</f>
        <v>0</v>
      </c>
      <c r="F24" s="316">
        <f>'Input till budget'!H50</f>
        <v>0</v>
      </c>
      <c r="G24" s="316">
        <f>'Input till budget'!I50</f>
        <v>0</v>
      </c>
      <c r="H24" s="316">
        <f>'Input till budget'!J50</f>
        <v>0</v>
      </c>
      <c r="I24" s="316">
        <f>'Input till budget'!K50</f>
        <v>0</v>
      </c>
      <c r="J24" s="316">
        <f>'Input till budget'!L50</f>
        <v>0</v>
      </c>
      <c r="K24" s="316">
        <f>'Input till budget'!M50</f>
        <v>0</v>
      </c>
      <c r="L24" s="316">
        <f>'Input till budget'!N50</f>
        <v>0</v>
      </c>
      <c r="M24" s="316">
        <f>'Input till budget'!O50</f>
        <v>0</v>
      </c>
      <c r="N24" s="317">
        <f>'Input till budget'!P50</f>
        <v>0</v>
      </c>
      <c r="O24" s="617">
        <f t="shared" si="0"/>
        <v>0</v>
      </c>
      <c r="P24" s="152"/>
      <c r="Q24" s="149"/>
      <c r="R24" s="26"/>
      <c r="S24" s="42"/>
      <c r="U24" s="28"/>
    </row>
    <row r="25" spans="1:21" ht="12" customHeight="1">
      <c r="A25" s="246" t="str">
        <f>'Input till budget'!A51</f>
        <v>Försäljn.kostn. (resekostn. övernattning)</v>
      </c>
      <c r="B25" s="308"/>
      <c r="C25" s="316">
        <f>'Input till budget'!E51</f>
        <v>0</v>
      </c>
      <c r="D25" s="316">
        <f>'Input till budget'!F51</f>
        <v>0</v>
      </c>
      <c r="E25" s="316">
        <f>'Input till budget'!G51</f>
        <v>0</v>
      </c>
      <c r="F25" s="316">
        <f>'Input till budget'!H51</f>
        <v>0</v>
      </c>
      <c r="G25" s="316">
        <f>'Input till budget'!I51</f>
        <v>0</v>
      </c>
      <c r="H25" s="316">
        <f>'Input till budget'!J51</f>
        <v>0</v>
      </c>
      <c r="I25" s="316">
        <f>'Input till budget'!K51</f>
        <v>0</v>
      </c>
      <c r="J25" s="316">
        <f>'Input till budget'!L51</f>
        <v>0</v>
      </c>
      <c r="K25" s="316">
        <f>'Input till budget'!M51</f>
        <v>0</v>
      </c>
      <c r="L25" s="316">
        <f>'Input till budget'!N51</f>
        <v>0</v>
      </c>
      <c r="M25" s="316">
        <f>'Input till budget'!O51</f>
        <v>0</v>
      </c>
      <c r="N25" s="317">
        <f>'Input till budget'!P51</f>
        <v>0</v>
      </c>
      <c r="O25" s="617">
        <f t="shared" si="0"/>
        <v>0</v>
      </c>
      <c r="P25" s="152"/>
      <c r="Q25" s="148"/>
      <c r="R25" s="22"/>
      <c r="S25" s="22"/>
      <c r="U25" s="28"/>
    </row>
    <row r="26" spans="1:21" ht="12" customHeight="1">
      <c r="A26" s="246" t="str">
        <f>'Input till budget'!A52</f>
        <v>Marknadsföring</v>
      </c>
      <c r="B26" s="308"/>
      <c r="C26" s="316">
        <f>'Input till budget'!E52</f>
        <v>0</v>
      </c>
      <c r="D26" s="316">
        <f>'Input till budget'!F52</f>
        <v>0</v>
      </c>
      <c r="E26" s="316">
        <f>'Input till budget'!G52</f>
        <v>0</v>
      </c>
      <c r="F26" s="316">
        <f>'Input till budget'!H52</f>
        <v>0</v>
      </c>
      <c r="G26" s="316">
        <f>'Input till budget'!I52</f>
        <v>0</v>
      </c>
      <c r="H26" s="316">
        <f>'Input till budget'!J52</f>
        <v>0</v>
      </c>
      <c r="I26" s="316">
        <f>'Input till budget'!K52</f>
        <v>0</v>
      </c>
      <c r="J26" s="316">
        <f>'Input till budget'!L52</f>
        <v>0</v>
      </c>
      <c r="K26" s="316">
        <f>'Input till budget'!M52</f>
        <v>0</v>
      </c>
      <c r="L26" s="316">
        <f>'Input till budget'!N52</f>
        <v>0</v>
      </c>
      <c r="M26" s="316">
        <f>'Input till budget'!O52</f>
        <v>0</v>
      </c>
      <c r="N26" s="317">
        <f>'Input till budget'!P52</f>
        <v>0</v>
      </c>
      <c r="O26" s="617">
        <f t="shared" si="0"/>
        <v>0</v>
      </c>
      <c r="P26" s="152"/>
      <c r="Q26" s="148"/>
      <c r="R26" s="22"/>
      <c r="S26" s="22"/>
      <c r="U26" s="28"/>
    </row>
    <row r="27" spans="1:21" ht="12" customHeight="1">
      <c r="A27" s="246" t="str">
        <f>'Input till budget'!A53</f>
        <v>Bokföring. Revision</v>
      </c>
      <c r="B27" s="308"/>
      <c r="C27" s="316">
        <f>'Input till budget'!E53</f>
        <v>0</v>
      </c>
      <c r="D27" s="316">
        <f>'Input till budget'!F53</f>
        <v>0</v>
      </c>
      <c r="E27" s="316">
        <f>'Input till budget'!G53</f>
        <v>0</v>
      </c>
      <c r="F27" s="316">
        <f>'Input till budget'!H53</f>
        <v>0</v>
      </c>
      <c r="G27" s="316">
        <f>'Input till budget'!I53</f>
        <v>0</v>
      </c>
      <c r="H27" s="316">
        <f>'Input till budget'!J53</f>
        <v>0</v>
      </c>
      <c r="I27" s="316">
        <f>'Input till budget'!K53</f>
        <v>0</v>
      </c>
      <c r="J27" s="316">
        <f>'Input till budget'!L53</f>
        <v>0</v>
      </c>
      <c r="K27" s="316">
        <f>'Input till budget'!M53</f>
        <v>0</v>
      </c>
      <c r="L27" s="316">
        <f>'Input till budget'!N53</f>
        <v>0</v>
      </c>
      <c r="M27" s="316">
        <f>'Input till budget'!O53</f>
        <v>0</v>
      </c>
      <c r="N27" s="317">
        <f>'Input till budget'!P53</f>
        <v>0</v>
      </c>
      <c r="O27" s="617">
        <f t="shared" si="0"/>
        <v>0</v>
      </c>
      <c r="P27" s="152"/>
      <c r="Q27" s="148"/>
      <c r="R27" s="22"/>
      <c r="S27" s="22"/>
      <c r="U27" s="28"/>
    </row>
    <row r="28" spans="1:21" ht="12" customHeight="1">
      <c r="A28" s="246" t="str">
        <f>'Input till budget'!A54</f>
        <v>Företagsutv, utbildning, produktutveckl</v>
      </c>
      <c r="B28" s="308"/>
      <c r="C28" s="316">
        <f>'Input till budget'!E54</f>
        <v>0</v>
      </c>
      <c r="D28" s="316">
        <f>'Input till budget'!F54</f>
        <v>0</v>
      </c>
      <c r="E28" s="316">
        <f>'Input till budget'!G54</f>
        <v>0</v>
      </c>
      <c r="F28" s="316">
        <f>'Input till budget'!H54</f>
        <v>0</v>
      </c>
      <c r="G28" s="316">
        <f>'Input till budget'!I54</f>
        <v>0</v>
      </c>
      <c r="H28" s="316">
        <f>'Input till budget'!J54</f>
        <v>0</v>
      </c>
      <c r="I28" s="316">
        <f>'Input till budget'!K54</f>
        <v>0</v>
      </c>
      <c r="J28" s="316">
        <f>'Input till budget'!L54</f>
        <v>0</v>
      </c>
      <c r="K28" s="316">
        <f>'Input till budget'!M54</f>
        <v>0</v>
      </c>
      <c r="L28" s="316">
        <f>'Input till budget'!N54</f>
        <v>0</v>
      </c>
      <c r="M28" s="316">
        <f>'Input till budget'!O54</f>
        <v>0</v>
      </c>
      <c r="N28" s="317">
        <f>'Input till budget'!P54</f>
        <v>0</v>
      </c>
      <c r="O28" s="617">
        <f t="shared" si="0"/>
        <v>0</v>
      </c>
      <c r="P28" s="152"/>
      <c r="Q28" s="148"/>
      <c r="R28" s="22"/>
      <c r="S28" s="22"/>
      <c r="U28" s="28"/>
    </row>
    <row r="29" spans="1:21" ht="12" customHeight="1">
      <c r="A29" s="246" t="str">
        <f>'Input till budget'!A55</f>
        <v>Leasing, hyra utrustn. Övr köpta tjänster</v>
      </c>
      <c r="B29" s="308"/>
      <c r="C29" s="316">
        <f>'Input till budget'!E55</f>
        <v>0</v>
      </c>
      <c r="D29" s="316">
        <f>'Input till budget'!F55</f>
        <v>0</v>
      </c>
      <c r="E29" s="316">
        <f>'Input till budget'!G55</f>
        <v>0</v>
      </c>
      <c r="F29" s="316">
        <f>'Input till budget'!H55</f>
        <v>0</v>
      </c>
      <c r="G29" s="316">
        <f>'Input till budget'!I55</f>
        <v>0</v>
      </c>
      <c r="H29" s="316">
        <f>'Input till budget'!J55</f>
        <v>0</v>
      </c>
      <c r="I29" s="316">
        <f>'Input till budget'!K55</f>
        <v>0</v>
      </c>
      <c r="J29" s="316">
        <f>'Input till budget'!L55</f>
        <v>0</v>
      </c>
      <c r="K29" s="316">
        <f>'Input till budget'!M55</f>
        <v>0</v>
      </c>
      <c r="L29" s="316">
        <f>'Input till budget'!N55</f>
        <v>0</v>
      </c>
      <c r="M29" s="316">
        <f>'Input till budget'!O55</f>
        <v>0</v>
      </c>
      <c r="N29" s="317">
        <f>'Input till budget'!P55</f>
        <v>0</v>
      </c>
      <c r="O29" s="617">
        <f t="shared" si="0"/>
        <v>0</v>
      </c>
      <c r="P29" s="152"/>
      <c r="Q29" s="148"/>
      <c r="R29" s="22"/>
      <c r="S29" s="22"/>
      <c r="U29" s="28"/>
    </row>
    <row r="30" spans="1:21" ht="11.25" customHeight="1">
      <c r="A30" s="246" t="str">
        <f>'Input till budget'!A56</f>
        <v>Övriga kostnader</v>
      </c>
      <c r="B30" s="308"/>
      <c r="C30" s="316">
        <f>'Input till budget'!E56</f>
        <v>0</v>
      </c>
      <c r="D30" s="316">
        <f>'Input till budget'!F56</f>
        <v>0</v>
      </c>
      <c r="E30" s="316">
        <f>'Input till budget'!G56</f>
        <v>0</v>
      </c>
      <c r="F30" s="316">
        <f>'Input till budget'!H56</f>
        <v>0</v>
      </c>
      <c r="G30" s="316">
        <f>'Input till budget'!I56</f>
        <v>0</v>
      </c>
      <c r="H30" s="316">
        <f>'Input till budget'!J56</f>
        <v>0</v>
      </c>
      <c r="I30" s="316">
        <f>'Input till budget'!K56</f>
        <v>0</v>
      </c>
      <c r="J30" s="316">
        <f>'Input till budget'!L56</f>
        <v>0</v>
      </c>
      <c r="K30" s="316">
        <f>'Input till budget'!M56</f>
        <v>0</v>
      </c>
      <c r="L30" s="316">
        <f>'Input till budget'!N56</f>
        <v>0</v>
      </c>
      <c r="M30" s="316">
        <f>'Input till budget'!O56</f>
        <v>0</v>
      </c>
      <c r="N30" s="317">
        <f>'Input till budget'!P56</f>
        <v>0</v>
      </c>
      <c r="O30" s="617">
        <f t="shared" si="0"/>
        <v>0</v>
      </c>
      <c r="P30" s="152"/>
      <c r="Q30" s="148"/>
      <c r="R30" s="22"/>
      <c r="S30" s="25"/>
      <c r="U30" s="28"/>
    </row>
    <row r="31" spans="1:21" ht="12" customHeight="1">
      <c r="A31" s="246" t="str">
        <f>'Input till budget'!A57</f>
        <v>Övriga kostnader</v>
      </c>
      <c r="B31" s="308"/>
      <c r="C31" s="316">
        <f>'Input till budget'!E57</f>
        <v>0</v>
      </c>
      <c r="D31" s="316">
        <f>'Input till budget'!F57</f>
        <v>0</v>
      </c>
      <c r="E31" s="316">
        <f>'Input till budget'!G57</f>
        <v>0</v>
      </c>
      <c r="F31" s="316">
        <f>'Input till budget'!H57</f>
        <v>0</v>
      </c>
      <c r="G31" s="316">
        <f>'Input till budget'!I57</f>
        <v>0</v>
      </c>
      <c r="H31" s="316">
        <f>'Input till budget'!J57</f>
        <v>0</v>
      </c>
      <c r="I31" s="316">
        <f>'Input till budget'!K57</f>
        <v>0</v>
      </c>
      <c r="J31" s="316">
        <f>'Input till budget'!L57</f>
        <v>0</v>
      </c>
      <c r="K31" s="316">
        <f>'Input till budget'!M57</f>
        <v>0</v>
      </c>
      <c r="L31" s="316">
        <f>'Input till budget'!N57</f>
        <v>0</v>
      </c>
      <c r="M31" s="316">
        <f>'Input till budget'!O57</f>
        <v>0</v>
      </c>
      <c r="N31" s="317">
        <f>'Input till budget'!P57</f>
        <v>0</v>
      </c>
      <c r="O31" s="618">
        <f t="shared" si="0"/>
        <v>0</v>
      </c>
      <c r="P31" s="152"/>
      <c r="Q31" s="148"/>
      <c r="R31" s="22"/>
      <c r="S31" s="25"/>
      <c r="U31" s="28"/>
    </row>
    <row r="32" spans="1:21" ht="12" customHeight="1">
      <c r="A32" s="246"/>
      <c r="B32" s="308"/>
      <c r="C32" s="316">
        <v>0</v>
      </c>
      <c r="D32" s="316">
        <v>0</v>
      </c>
      <c r="E32" s="316">
        <v>0</v>
      </c>
      <c r="F32" s="316">
        <v>0</v>
      </c>
      <c r="G32" s="316">
        <v>0</v>
      </c>
      <c r="H32" s="316">
        <v>0</v>
      </c>
      <c r="I32" s="316">
        <v>0</v>
      </c>
      <c r="J32" s="316">
        <v>0</v>
      </c>
      <c r="K32" s="316">
        <v>0</v>
      </c>
      <c r="L32" s="316">
        <v>0</v>
      </c>
      <c r="M32" s="316">
        <v>0</v>
      </c>
      <c r="N32" s="317">
        <v>0</v>
      </c>
      <c r="O32" s="617">
        <f t="shared" si="0"/>
        <v>0</v>
      </c>
      <c r="P32" s="152"/>
      <c r="Q32" s="148"/>
      <c r="R32" s="22"/>
      <c r="S32" s="25"/>
      <c r="U32" s="28"/>
    </row>
    <row r="33" spans="1:21" ht="12.95" customHeight="1">
      <c r="A33" s="246" t="s">
        <v>70</v>
      </c>
      <c r="B33" s="307" t="s">
        <v>34</v>
      </c>
      <c r="C33" s="321">
        <f t="shared" ref="C33:N33" si="3">SUM(C20:C32)</f>
        <v>0</v>
      </c>
      <c r="D33" s="321">
        <f t="shared" si="3"/>
        <v>0</v>
      </c>
      <c r="E33" s="321">
        <f t="shared" si="3"/>
        <v>0</v>
      </c>
      <c r="F33" s="321">
        <f t="shared" si="3"/>
        <v>0</v>
      </c>
      <c r="G33" s="321">
        <f t="shared" si="3"/>
        <v>0</v>
      </c>
      <c r="H33" s="321">
        <f t="shared" si="3"/>
        <v>0</v>
      </c>
      <c r="I33" s="321">
        <f t="shared" si="3"/>
        <v>0</v>
      </c>
      <c r="J33" s="321">
        <f t="shared" si="3"/>
        <v>0</v>
      </c>
      <c r="K33" s="321">
        <f t="shared" si="3"/>
        <v>0</v>
      </c>
      <c r="L33" s="321">
        <f t="shared" si="3"/>
        <v>0</v>
      </c>
      <c r="M33" s="321">
        <f t="shared" si="3"/>
        <v>0</v>
      </c>
      <c r="N33" s="322">
        <f t="shared" si="3"/>
        <v>0</v>
      </c>
      <c r="O33" s="617">
        <f t="shared" si="0"/>
        <v>0</v>
      </c>
      <c r="P33" s="152"/>
      <c r="Q33" s="148"/>
      <c r="R33" s="22"/>
      <c r="S33" s="25"/>
      <c r="U33" s="28"/>
    </row>
    <row r="34" spans="1:21" ht="15" customHeight="1">
      <c r="A34" s="299" t="s">
        <v>71</v>
      </c>
      <c r="B34" s="307"/>
      <c r="C34" s="316">
        <f>'Input till budget'!E66</f>
        <v>0</v>
      </c>
      <c r="D34" s="316">
        <f>'Input till budget'!F66</f>
        <v>0</v>
      </c>
      <c r="E34" s="316">
        <f>'Input till budget'!G66</f>
        <v>0</v>
      </c>
      <c r="F34" s="316">
        <f>'Input till budget'!H66</f>
        <v>0</v>
      </c>
      <c r="G34" s="316">
        <f>'Input till budget'!I66</f>
        <v>0</v>
      </c>
      <c r="H34" s="316">
        <f>'Input till budget'!J66</f>
        <v>0</v>
      </c>
      <c r="I34" s="316">
        <f>'Input till budget'!K66</f>
        <v>0</v>
      </c>
      <c r="J34" s="316">
        <f>'Input till budget'!L66</f>
        <v>0</v>
      </c>
      <c r="K34" s="316">
        <f>'Input till budget'!M66</f>
        <v>0</v>
      </c>
      <c r="L34" s="316">
        <f>'Input till budget'!N66</f>
        <v>0</v>
      </c>
      <c r="M34" s="316">
        <f>'Input till budget'!O66</f>
        <v>0</v>
      </c>
      <c r="N34" s="317">
        <f>'Input till budget'!P66</f>
        <v>0</v>
      </c>
      <c r="O34" s="617">
        <f t="shared" si="0"/>
        <v>0</v>
      </c>
      <c r="P34" s="152"/>
      <c r="Q34" s="148"/>
      <c r="R34" s="22"/>
      <c r="S34" s="25"/>
      <c r="U34" s="28"/>
    </row>
    <row r="35" spans="1:21" ht="12" customHeight="1">
      <c r="A35" s="299" t="s">
        <v>72</v>
      </c>
      <c r="B35" s="307"/>
      <c r="C35" s="319">
        <f>'Input till budget'!E67</f>
        <v>0</v>
      </c>
      <c r="D35" s="319">
        <f>'Input till budget'!F67</f>
        <v>0</v>
      </c>
      <c r="E35" s="319">
        <f>'Input till budget'!G67</f>
        <v>0</v>
      </c>
      <c r="F35" s="319">
        <f>'Input till budget'!H67</f>
        <v>0</v>
      </c>
      <c r="G35" s="319">
        <f>'Input till budget'!I67</f>
        <v>0</v>
      </c>
      <c r="H35" s="319">
        <f>'Input till budget'!J67</f>
        <v>0</v>
      </c>
      <c r="I35" s="319">
        <f>'Input till budget'!K67</f>
        <v>0</v>
      </c>
      <c r="J35" s="319">
        <f>'Input till budget'!L67</f>
        <v>0</v>
      </c>
      <c r="K35" s="319">
        <f>'Input till budget'!M67</f>
        <v>0</v>
      </c>
      <c r="L35" s="319">
        <f>'Input till budget'!N67</f>
        <v>0</v>
      </c>
      <c r="M35" s="319">
        <f>'Input till budget'!O67</f>
        <v>0</v>
      </c>
      <c r="N35" s="319">
        <f>'Input till budget'!P67</f>
        <v>0</v>
      </c>
      <c r="O35" s="618">
        <f t="shared" si="0"/>
        <v>0</v>
      </c>
      <c r="P35" s="152"/>
      <c r="Q35" s="148"/>
      <c r="R35" s="22"/>
      <c r="S35" s="25"/>
      <c r="U35" s="28"/>
    </row>
    <row r="36" spans="1:21" s="43" customFormat="1" ht="15" customHeight="1">
      <c r="A36" s="300" t="s">
        <v>73</v>
      </c>
      <c r="B36" s="310" t="s">
        <v>34</v>
      </c>
      <c r="C36" s="323">
        <f>SUM(C34:C35)</f>
        <v>0</v>
      </c>
      <c r="D36" s="323">
        <f t="shared" ref="D36:N36" si="4">SUM(D34:D35)</f>
        <v>0</v>
      </c>
      <c r="E36" s="323">
        <f t="shared" si="4"/>
        <v>0</v>
      </c>
      <c r="F36" s="323">
        <f t="shared" si="4"/>
        <v>0</v>
      </c>
      <c r="G36" s="323">
        <f t="shared" si="4"/>
        <v>0</v>
      </c>
      <c r="H36" s="323">
        <f t="shared" si="4"/>
        <v>0</v>
      </c>
      <c r="I36" s="323">
        <f t="shared" si="4"/>
        <v>0</v>
      </c>
      <c r="J36" s="323">
        <f t="shared" si="4"/>
        <v>0</v>
      </c>
      <c r="K36" s="323">
        <f t="shared" si="4"/>
        <v>0</v>
      </c>
      <c r="L36" s="323">
        <f t="shared" si="4"/>
        <v>0</v>
      </c>
      <c r="M36" s="323">
        <f t="shared" si="4"/>
        <v>0</v>
      </c>
      <c r="N36" s="323">
        <f t="shared" si="4"/>
        <v>0</v>
      </c>
      <c r="O36" s="617">
        <f t="shared" si="0"/>
        <v>0</v>
      </c>
      <c r="P36" s="154"/>
      <c r="Q36" s="148"/>
      <c r="R36" s="22"/>
      <c r="S36" s="25"/>
      <c r="T36" s="14"/>
      <c r="U36" s="28"/>
    </row>
    <row r="37" spans="1:21" s="44" customFormat="1" ht="15" customHeight="1">
      <c r="A37" s="301" t="s">
        <v>74</v>
      </c>
      <c r="B37" s="311"/>
      <c r="C37" s="324">
        <f t="shared" ref="C37:N37" si="5">C13-C19-C33-C36</f>
        <v>0</v>
      </c>
      <c r="D37" s="324">
        <f t="shared" si="5"/>
        <v>0</v>
      </c>
      <c r="E37" s="324">
        <f t="shared" si="5"/>
        <v>0</v>
      </c>
      <c r="F37" s="324">
        <f t="shared" si="5"/>
        <v>0</v>
      </c>
      <c r="G37" s="324">
        <f t="shared" si="5"/>
        <v>0</v>
      </c>
      <c r="H37" s="324">
        <f t="shared" si="5"/>
        <v>0</v>
      </c>
      <c r="I37" s="324">
        <f t="shared" si="5"/>
        <v>0</v>
      </c>
      <c r="J37" s="324">
        <f t="shared" si="5"/>
        <v>0</v>
      </c>
      <c r="K37" s="324">
        <f t="shared" si="5"/>
        <v>0</v>
      </c>
      <c r="L37" s="324">
        <f t="shared" si="5"/>
        <v>0</v>
      </c>
      <c r="M37" s="324">
        <f t="shared" si="5"/>
        <v>0</v>
      </c>
      <c r="N37" s="324">
        <f t="shared" si="5"/>
        <v>0</v>
      </c>
      <c r="O37" s="618">
        <f t="shared" si="0"/>
        <v>0</v>
      </c>
      <c r="P37" s="150"/>
      <c r="Q37" s="148"/>
      <c r="R37" s="22"/>
      <c r="S37" s="25"/>
      <c r="T37" s="14"/>
      <c r="U37" s="28"/>
    </row>
    <row r="38" spans="1:21">
      <c r="O38" s="45"/>
    </row>
    <row r="65" spans="2:22">
      <c r="D65" s="47" t="s">
        <v>37</v>
      </c>
      <c r="E65" s="47" t="s">
        <v>38</v>
      </c>
      <c r="F65" s="47" t="s">
        <v>39</v>
      </c>
      <c r="G65" s="47" t="s">
        <v>40</v>
      </c>
      <c r="H65" s="47" t="s">
        <v>41</v>
      </c>
      <c r="I65" s="47" t="s">
        <v>42</v>
      </c>
      <c r="J65" s="19" t="s">
        <v>43</v>
      </c>
      <c r="K65" s="19" t="s">
        <v>44</v>
      </c>
      <c r="L65" s="19" t="s">
        <v>45</v>
      </c>
      <c r="M65" s="19" t="s">
        <v>46</v>
      </c>
      <c r="N65" s="19" t="s">
        <v>47</v>
      </c>
      <c r="O65" s="20" t="s">
        <v>0</v>
      </c>
    </row>
    <row r="67" spans="2:22">
      <c r="B67" s="27"/>
      <c r="C67" s="46"/>
      <c r="D67" s="145">
        <f>'Input till budget'!E92</f>
        <v>0</v>
      </c>
      <c r="E67" s="145">
        <f>'Input till budget'!F92</f>
        <v>0</v>
      </c>
      <c r="F67" s="145">
        <f>'Input till budget'!G92</f>
        <v>0</v>
      </c>
      <c r="G67" s="145">
        <f>'Input till budget'!H92</f>
        <v>0</v>
      </c>
      <c r="H67" s="145">
        <f>'Input till budget'!I92</f>
        <v>0</v>
      </c>
      <c r="I67" s="145">
        <f>'Input till budget'!J92</f>
        <v>0</v>
      </c>
      <c r="J67" s="145">
        <f>'Input till budget'!K92</f>
        <v>0</v>
      </c>
      <c r="K67" s="145">
        <f>'Input till budget'!L92</f>
        <v>0</v>
      </c>
      <c r="L67" s="145">
        <f>'Input till budget'!M92</f>
        <v>0</v>
      </c>
      <c r="M67" s="145">
        <f>'Input till budget'!N92</f>
        <v>0</v>
      </c>
      <c r="N67" s="145">
        <f>'Input till budget'!O92</f>
        <v>0</v>
      </c>
      <c r="O67" s="151">
        <f>'Input till budget'!P92</f>
        <v>0</v>
      </c>
      <c r="Q67" s="20"/>
      <c r="V67" s="14"/>
    </row>
    <row r="68" spans="2:22">
      <c r="B68" s="27"/>
      <c r="C68" s="46" t="s">
        <v>174</v>
      </c>
      <c r="D68" s="158">
        <f>D67</f>
        <v>0</v>
      </c>
      <c r="E68" s="158">
        <f t="shared" ref="E68:O68" si="6">D68+E67</f>
        <v>0</v>
      </c>
      <c r="F68" s="158">
        <f t="shared" si="6"/>
        <v>0</v>
      </c>
      <c r="G68" s="158">
        <f t="shared" si="6"/>
        <v>0</v>
      </c>
      <c r="H68" s="158">
        <f t="shared" si="6"/>
        <v>0</v>
      </c>
      <c r="I68" s="158">
        <f t="shared" si="6"/>
        <v>0</v>
      </c>
      <c r="J68" s="158">
        <f t="shared" si="6"/>
        <v>0</v>
      </c>
      <c r="K68" s="158">
        <f t="shared" si="6"/>
        <v>0</v>
      </c>
      <c r="L68" s="158">
        <f t="shared" si="6"/>
        <v>0</v>
      </c>
      <c r="M68" s="158">
        <f t="shared" si="6"/>
        <v>0</v>
      </c>
      <c r="N68" s="158">
        <f t="shared" si="6"/>
        <v>0</v>
      </c>
      <c r="O68" s="158">
        <f t="shared" si="6"/>
        <v>0</v>
      </c>
      <c r="Q68" s="20"/>
      <c r="V68" s="14"/>
    </row>
    <row r="70" spans="2:22">
      <c r="D70" s="158">
        <f t="shared" ref="D70:O70" si="7">C37</f>
        <v>0</v>
      </c>
      <c r="E70" s="158">
        <f t="shared" si="7"/>
        <v>0</v>
      </c>
      <c r="F70" s="158">
        <f t="shared" si="7"/>
        <v>0</v>
      </c>
      <c r="G70" s="158">
        <f t="shared" si="7"/>
        <v>0</v>
      </c>
      <c r="H70" s="158">
        <f t="shared" si="7"/>
        <v>0</v>
      </c>
      <c r="I70" s="158">
        <f t="shared" si="7"/>
        <v>0</v>
      </c>
      <c r="J70" s="158">
        <f t="shared" si="7"/>
        <v>0</v>
      </c>
      <c r="K70" s="158">
        <f t="shared" si="7"/>
        <v>0</v>
      </c>
      <c r="L70" s="158">
        <f t="shared" si="7"/>
        <v>0</v>
      </c>
      <c r="M70" s="158">
        <f t="shared" si="7"/>
        <v>0</v>
      </c>
      <c r="N70" s="158">
        <f t="shared" si="7"/>
        <v>0</v>
      </c>
      <c r="O70" s="158">
        <f t="shared" si="7"/>
        <v>0</v>
      </c>
    </row>
    <row r="71" spans="2:22">
      <c r="C71" s="47" t="s">
        <v>175</v>
      </c>
      <c r="D71" s="158">
        <f>D70</f>
        <v>0</v>
      </c>
      <c r="E71" s="158">
        <f>D71+E70</f>
        <v>0</v>
      </c>
      <c r="F71" s="158">
        <f t="shared" ref="F71:O71" si="8">E71+F70</f>
        <v>0</v>
      </c>
      <c r="G71" s="158">
        <f t="shared" si="8"/>
        <v>0</v>
      </c>
      <c r="H71" s="158">
        <f t="shared" si="8"/>
        <v>0</v>
      </c>
      <c r="I71" s="158">
        <f t="shared" si="8"/>
        <v>0</v>
      </c>
      <c r="J71" s="158">
        <f t="shared" si="8"/>
        <v>0</v>
      </c>
      <c r="K71" s="158">
        <f t="shared" si="8"/>
        <v>0</v>
      </c>
      <c r="L71" s="158">
        <f t="shared" si="8"/>
        <v>0</v>
      </c>
      <c r="M71" s="158">
        <f t="shared" si="8"/>
        <v>0</v>
      </c>
      <c r="N71" s="158">
        <f t="shared" si="8"/>
        <v>0</v>
      </c>
      <c r="O71" s="158">
        <f t="shared" si="8"/>
        <v>0</v>
      </c>
    </row>
  </sheetData>
  <mergeCells count="27">
    <mergeCell ref="F6:F7"/>
    <mergeCell ref="A5:B5"/>
    <mergeCell ref="A6:A7"/>
    <mergeCell ref="C6:C7"/>
    <mergeCell ref="D6:D7"/>
    <mergeCell ref="E6:E7"/>
    <mergeCell ref="G8:G9"/>
    <mergeCell ref="H8:H9"/>
    <mergeCell ref="I8:I9"/>
    <mergeCell ref="M6:M7"/>
    <mergeCell ref="N6:N7"/>
    <mergeCell ref="G6:G7"/>
    <mergeCell ref="H6:H7"/>
    <mergeCell ref="I6:I7"/>
    <mergeCell ref="J6:J7"/>
    <mergeCell ref="K6:K7"/>
    <mergeCell ref="L6:L7"/>
    <mergeCell ref="J8:J9"/>
    <mergeCell ref="K8:K9"/>
    <mergeCell ref="L8:L9"/>
    <mergeCell ref="M8:M9"/>
    <mergeCell ref="N8:N9"/>
    <mergeCell ref="A8:A9"/>
    <mergeCell ref="C8:C9"/>
    <mergeCell ref="D8:D9"/>
    <mergeCell ref="E8:E9"/>
    <mergeCell ref="F8:F9"/>
  </mergeCells>
  <dataValidations xWindow="928" yWindow="529" count="1">
    <dataValidation allowBlank="1" showInputMessage="1" showErrorMessage="1" promptTitle="Formelcell" prompt="Budgetera på fliken ARBETSBLAD" sqref="D67:O67 C6:O37" xr:uid="{1FEF0A31-2D75-4A84-AF2D-AFB67036F454}"/>
  </dataValidations>
  <pageMargins left="0.7" right="0.7" top="0.75" bottom="0.75" header="0.3" footer="0.3"/>
  <pageSetup paperSize="9" scale="8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5421-598F-4524-BA80-178ACDDAC51D}">
  <dimension ref="A1:O40"/>
  <sheetViews>
    <sheetView tabSelected="1" workbookViewId="0">
      <selection activeCell="T22" sqref="T22"/>
    </sheetView>
  </sheetViews>
  <sheetFormatPr defaultColWidth="9.140625" defaultRowHeight="11.25"/>
  <cols>
    <col min="1" max="1" width="15.5703125" style="51" customWidth="1"/>
    <col min="2" max="2" width="14.42578125" style="51" customWidth="1"/>
    <col min="3" max="3" width="5.5703125" style="51" customWidth="1"/>
    <col min="4" max="15" width="8.42578125" style="51" customWidth="1"/>
    <col min="16" max="16384" width="9.140625" style="51"/>
  </cols>
  <sheetData>
    <row r="1" spans="1:15" s="49" customFormat="1" ht="15.75" customHeight="1">
      <c r="D1" s="50" t="s">
        <v>4</v>
      </c>
      <c r="J1" s="50" t="s">
        <v>4</v>
      </c>
    </row>
    <row r="2" spans="1:15" s="49" customFormat="1" ht="15.75" customHeight="1">
      <c r="D2" s="50"/>
      <c r="J2" s="50"/>
    </row>
    <row r="3" spans="1:15" s="49" customFormat="1" ht="15.75" customHeight="1">
      <c r="D3" s="50"/>
      <c r="J3" s="50"/>
    </row>
    <row r="4" spans="1:15" s="49" customFormat="1" ht="15.75" customHeight="1">
      <c r="D4" s="50"/>
      <c r="J4" s="50"/>
    </row>
    <row r="5" spans="1:15" ht="12" customHeight="1">
      <c r="A5" s="294" t="s">
        <v>166</v>
      </c>
      <c r="B5" s="353"/>
      <c r="C5" s="353"/>
      <c r="D5" s="187">
        <f>'Input till budget'!E6</f>
        <v>1</v>
      </c>
      <c r="E5" s="188">
        <f>'Input till budget'!F6</f>
        <v>2</v>
      </c>
      <c r="F5" s="189">
        <f>'Input till budget'!G6</f>
        <v>3</v>
      </c>
      <c r="G5" s="189">
        <f>'Input till budget'!H6</f>
        <v>4</v>
      </c>
      <c r="H5" s="189">
        <f>'Input till budget'!I6</f>
        <v>5</v>
      </c>
      <c r="I5" s="189">
        <f>'Input till budget'!J6</f>
        <v>6</v>
      </c>
      <c r="J5" s="189">
        <f>'Input till budget'!K6</f>
        <v>7</v>
      </c>
      <c r="K5" s="189">
        <f>'Input till budget'!L6</f>
        <v>8</v>
      </c>
      <c r="L5" s="189">
        <f>'Input till budget'!M6</f>
        <v>9</v>
      </c>
      <c r="M5" s="189">
        <f>'Input till budget'!N6</f>
        <v>10</v>
      </c>
      <c r="N5" s="189">
        <f>'Input till budget'!O6</f>
        <v>11</v>
      </c>
      <c r="O5" s="189">
        <f>'Input till budget'!P6</f>
        <v>12</v>
      </c>
    </row>
    <row r="6" spans="1:15" ht="12.75" customHeight="1">
      <c r="A6" s="295"/>
      <c r="B6" s="354"/>
      <c r="C6" s="354"/>
      <c r="D6" s="190" t="str">
        <f>'Input till budget'!E7</f>
        <v>Januari</v>
      </c>
      <c r="E6" s="191" t="str">
        <f>'Input till budget'!F7</f>
        <v>Februari</v>
      </c>
      <c r="F6" s="191" t="str">
        <f>'Input till budget'!G7</f>
        <v>Mars</v>
      </c>
      <c r="G6" s="191" t="str">
        <f>'Input till budget'!H7</f>
        <v>April</v>
      </c>
      <c r="H6" s="191" t="str">
        <f>'Input till budget'!I7</f>
        <v>Maj</v>
      </c>
      <c r="I6" s="191" t="str">
        <f>'Input till budget'!J7</f>
        <v>Juni</v>
      </c>
      <c r="J6" s="191" t="str">
        <f>'Input till budget'!K7</f>
        <v>Juli</v>
      </c>
      <c r="K6" s="191" t="str">
        <f>'Input till budget'!L7</f>
        <v>Augusti</v>
      </c>
      <c r="L6" s="191" t="str">
        <f>'Input till budget'!M7</f>
        <v>September</v>
      </c>
      <c r="M6" s="191" t="str">
        <f>'Input till budget'!N7</f>
        <v>Oktober</v>
      </c>
      <c r="N6" s="191" t="str">
        <f>'Input till budget'!O7</f>
        <v>November</v>
      </c>
      <c r="O6" s="191" t="str">
        <f>'Input till budget'!P7</f>
        <v>December</v>
      </c>
    </row>
    <row r="7" spans="1:15" ht="12">
      <c r="A7" s="227" t="s">
        <v>176</v>
      </c>
      <c r="B7" s="228"/>
      <c r="C7" s="228"/>
      <c r="D7" s="192">
        <f>'Input till budget'!E8</f>
        <v>2023</v>
      </c>
      <c r="E7" s="193">
        <f>'Input till budget'!F8</f>
        <v>2023</v>
      </c>
      <c r="F7" s="192">
        <f>'Input till budget'!G8</f>
        <v>2023</v>
      </c>
      <c r="G7" s="192">
        <f>'Input till budget'!H8</f>
        <v>2023</v>
      </c>
      <c r="H7" s="192">
        <f>'Input till budget'!I8</f>
        <v>2023</v>
      </c>
      <c r="I7" s="192">
        <f>'Input till budget'!J8</f>
        <v>2023</v>
      </c>
      <c r="J7" s="192">
        <f>'Input till budget'!K8</f>
        <v>2023</v>
      </c>
      <c r="K7" s="192">
        <f>'Input till budget'!L8</f>
        <v>2023</v>
      </c>
      <c r="L7" s="192">
        <f>'Input till budget'!M8</f>
        <v>2023</v>
      </c>
      <c r="M7" s="192">
        <f>'Input till budget'!N8</f>
        <v>2023</v>
      </c>
      <c r="N7" s="192">
        <f>'Input till budget'!O8</f>
        <v>2023</v>
      </c>
      <c r="O7" s="192">
        <f>'Input till budget'!P8</f>
        <v>2023</v>
      </c>
    </row>
    <row r="8" spans="1:15" ht="12.75">
      <c r="A8" s="355" t="s">
        <v>6</v>
      </c>
      <c r="B8" s="340"/>
      <c r="C8" s="337"/>
      <c r="D8" s="194"/>
      <c r="E8" s="195"/>
      <c r="F8" s="196"/>
      <c r="G8" s="196"/>
      <c r="H8" s="196"/>
      <c r="I8" s="196"/>
      <c r="J8" s="196"/>
      <c r="K8" s="196"/>
      <c r="L8" s="196"/>
      <c r="M8" s="196"/>
      <c r="N8" s="196"/>
      <c r="O8" s="196"/>
    </row>
    <row r="9" spans="1:15">
      <c r="A9" s="325" t="s">
        <v>167</v>
      </c>
      <c r="B9" s="326"/>
      <c r="C9" s="327"/>
      <c r="D9" s="328"/>
      <c r="E9" s="328"/>
      <c r="F9" s="328"/>
      <c r="G9" s="328"/>
      <c r="H9" s="328"/>
      <c r="I9" s="328"/>
      <c r="J9" s="328"/>
      <c r="K9" s="328"/>
      <c r="L9" s="328"/>
      <c r="M9" s="328"/>
      <c r="N9" s="328"/>
      <c r="O9" s="328"/>
    </row>
    <row r="10" spans="1:15" ht="12" customHeight="1">
      <c r="A10" s="329" t="s">
        <v>168</v>
      </c>
      <c r="B10" s="330"/>
      <c r="C10" s="331"/>
      <c r="D10" s="328"/>
      <c r="E10" s="332">
        <f>'Input till budget'!E15</f>
        <v>0</v>
      </c>
      <c r="F10" s="332">
        <f>'Input till budget'!F15</f>
        <v>0</v>
      </c>
      <c r="G10" s="332">
        <f>'Input till budget'!G15</f>
        <v>0</v>
      </c>
      <c r="H10" s="332">
        <f>'Input till budget'!H15</f>
        <v>0</v>
      </c>
      <c r="I10" s="332">
        <f>'Input till budget'!I15</f>
        <v>0</v>
      </c>
      <c r="J10" s="332">
        <f>'Input till budget'!J15</f>
        <v>0</v>
      </c>
      <c r="K10" s="332">
        <f>'Input till budget'!K15</f>
        <v>0</v>
      </c>
      <c r="L10" s="332">
        <f>'Input till budget'!L15</f>
        <v>0</v>
      </c>
      <c r="M10" s="332">
        <f>'Input till budget'!M15</f>
        <v>0</v>
      </c>
      <c r="N10" s="332">
        <f>'Input till budget'!N15</f>
        <v>0</v>
      </c>
      <c r="O10" s="332">
        <f>'Input till budget'!O15</f>
        <v>0</v>
      </c>
    </row>
    <row r="11" spans="1:15" ht="12" customHeight="1">
      <c r="A11" s="333" t="s">
        <v>113</v>
      </c>
      <c r="B11" s="334"/>
      <c r="C11" s="334"/>
      <c r="D11" s="335"/>
      <c r="E11" s="335">
        <f>'Input till budget'!E93</f>
        <v>0</v>
      </c>
      <c r="F11" s="335">
        <f>'Input till budget'!F93</f>
        <v>0</v>
      </c>
      <c r="G11" s="335">
        <f>'Input till budget'!G93</f>
        <v>0</v>
      </c>
      <c r="H11" s="335">
        <f>'Input till budget'!H93</f>
        <v>0</v>
      </c>
      <c r="I11" s="335">
        <f>'Input till budget'!I93</f>
        <v>0</v>
      </c>
      <c r="J11" s="335">
        <f>'Input till budget'!J93</f>
        <v>0</v>
      </c>
      <c r="K11" s="335">
        <f>'Input till budget'!K93</f>
        <v>0</v>
      </c>
      <c r="L11" s="335">
        <f>'Input till budget'!L93</f>
        <v>0</v>
      </c>
      <c r="M11" s="335">
        <f>'Input till budget'!M93</f>
        <v>0</v>
      </c>
      <c r="N11" s="335">
        <f>'Input till budget'!N93</f>
        <v>0</v>
      </c>
      <c r="O11" s="335">
        <f>'Input till budget'!O93</f>
        <v>0</v>
      </c>
    </row>
    <row r="12" spans="1:15" ht="12" customHeight="1">
      <c r="A12" s="336" t="s">
        <v>115</v>
      </c>
      <c r="B12" s="337"/>
      <c r="C12" s="337"/>
      <c r="D12" s="338">
        <f>'Input till budget'!E76</f>
        <v>0</v>
      </c>
      <c r="E12" s="338">
        <f>'Input till budget'!F76</f>
        <v>0</v>
      </c>
      <c r="F12" s="338">
        <f>'Input till budget'!G76</f>
        <v>0</v>
      </c>
      <c r="G12" s="338">
        <f>'Input till budget'!H76</f>
        <v>0</v>
      </c>
      <c r="H12" s="338">
        <f>'Input till budget'!I76</f>
        <v>0</v>
      </c>
      <c r="I12" s="338">
        <v>0</v>
      </c>
      <c r="J12" s="338">
        <f>'Input till budget'!K76</f>
        <v>0</v>
      </c>
      <c r="K12" s="338">
        <f>'Input till budget'!L76</f>
        <v>0</v>
      </c>
      <c r="L12" s="338">
        <f>'Input till budget'!M76</f>
        <v>0</v>
      </c>
      <c r="M12" s="338">
        <f>'Input till budget'!N76</f>
        <v>0</v>
      </c>
      <c r="N12" s="338">
        <f>'Input till budget'!O76</f>
        <v>0</v>
      </c>
      <c r="O12" s="338">
        <f>'Input till budget'!P76</f>
        <v>0</v>
      </c>
    </row>
    <row r="13" spans="1:15" ht="12" customHeight="1">
      <c r="A13" s="336" t="s">
        <v>172</v>
      </c>
      <c r="B13" s="337"/>
      <c r="C13" s="337"/>
      <c r="D13" s="338"/>
      <c r="E13" s="338"/>
      <c r="F13" s="338"/>
      <c r="G13" s="338"/>
      <c r="H13" s="338"/>
      <c r="I13" s="338">
        <v>0</v>
      </c>
      <c r="J13" s="338">
        <v>0</v>
      </c>
      <c r="K13" s="338">
        <v>0</v>
      </c>
      <c r="L13" s="338">
        <v>0</v>
      </c>
      <c r="M13" s="338">
        <v>0</v>
      </c>
      <c r="N13" s="338">
        <v>0</v>
      </c>
      <c r="O13" s="338">
        <v>0</v>
      </c>
    </row>
    <row r="14" spans="1:15" ht="12" customHeight="1">
      <c r="A14" s="336" t="s">
        <v>172</v>
      </c>
      <c r="B14" s="337"/>
      <c r="C14" s="337"/>
      <c r="D14" s="338"/>
      <c r="E14" s="338"/>
      <c r="F14" s="338"/>
      <c r="G14" s="338"/>
      <c r="H14" s="338"/>
      <c r="I14" s="338"/>
      <c r="J14" s="338"/>
      <c r="K14" s="338"/>
      <c r="L14" s="338"/>
      <c r="M14" s="338"/>
      <c r="N14" s="338"/>
      <c r="O14" s="338"/>
    </row>
    <row r="15" spans="1:15" ht="12" customHeight="1">
      <c r="A15" s="339" t="s">
        <v>114</v>
      </c>
      <c r="B15" s="340"/>
      <c r="C15" s="340"/>
      <c r="D15" s="338">
        <f>'Input till budget'!E97</f>
        <v>0</v>
      </c>
      <c r="E15" s="338"/>
      <c r="F15" s="338"/>
      <c r="G15" s="338"/>
      <c r="H15" s="338"/>
      <c r="I15" s="338">
        <v>0</v>
      </c>
      <c r="J15" s="338">
        <v>0</v>
      </c>
      <c r="K15" s="338">
        <v>0</v>
      </c>
      <c r="L15" s="338">
        <v>0</v>
      </c>
      <c r="M15" s="338">
        <v>0</v>
      </c>
      <c r="N15" s="338">
        <v>0</v>
      </c>
      <c r="O15" s="338">
        <v>0</v>
      </c>
    </row>
    <row r="16" spans="1:15" ht="12" customHeight="1">
      <c r="A16" s="341" t="s">
        <v>170</v>
      </c>
      <c r="B16" s="342"/>
      <c r="C16" s="343"/>
      <c r="D16" s="344">
        <f t="shared" ref="D16:O16" si="0">SUM(D10:D15)</f>
        <v>0</v>
      </c>
      <c r="E16" s="344">
        <f t="shared" si="0"/>
        <v>0</v>
      </c>
      <c r="F16" s="344">
        <f t="shared" si="0"/>
        <v>0</v>
      </c>
      <c r="G16" s="344">
        <f t="shared" si="0"/>
        <v>0</v>
      </c>
      <c r="H16" s="344">
        <f t="shared" si="0"/>
        <v>0</v>
      </c>
      <c r="I16" s="344">
        <f t="shared" si="0"/>
        <v>0</v>
      </c>
      <c r="J16" s="344">
        <f t="shared" si="0"/>
        <v>0</v>
      </c>
      <c r="K16" s="344">
        <f t="shared" si="0"/>
        <v>0</v>
      </c>
      <c r="L16" s="344">
        <f t="shared" si="0"/>
        <v>0</v>
      </c>
      <c r="M16" s="344">
        <f t="shared" si="0"/>
        <v>0</v>
      </c>
      <c r="N16" s="344">
        <f t="shared" si="0"/>
        <v>0</v>
      </c>
      <c r="O16" s="344">
        <f t="shared" si="0"/>
        <v>0</v>
      </c>
    </row>
    <row r="17" spans="1:15" ht="12" customHeight="1">
      <c r="A17" s="325" t="s">
        <v>169</v>
      </c>
      <c r="B17" s="326"/>
      <c r="C17" s="327"/>
      <c r="D17" s="328"/>
      <c r="E17" s="328"/>
      <c r="F17" s="328"/>
      <c r="G17" s="328"/>
      <c r="H17" s="328"/>
      <c r="I17" s="328"/>
      <c r="J17" s="328"/>
      <c r="K17" s="328"/>
      <c r="L17" s="328"/>
      <c r="M17" s="328"/>
      <c r="N17" s="328"/>
      <c r="O17" s="328"/>
    </row>
    <row r="18" spans="1:15" ht="12" customHeight="1">
      <c r="A18" s="329" t="s">
        <v>117</v>
      </c>
      <c r="B18" s="330"/>
      <c r="C18" s="331"/>
      <c r="D18" s="328"/>
      <c r="E18" s="328">
        <f>'Input till budget'!E102</f>
        <v>0</v>
      </c>
      <c r="F18" s="328">
        <f>'Input till budget'!F102</f>
        <v>0</v>
      </c>
      <c r="G18" s="328">
        <f>'Input till budget'!G102</f>
        <v>0</v>
      </c>
      <c r="H18" s="328">
        <f>'Input till budget'!H102</f>
        <v>0</v>
      </c>
      <c r="I18" s="328">
        <f>'Input till budget'!I102</f>
        <v>0</v>
      </c>
      <c r="J18" s="328">
        <f>'Input till budget'!J102</f>
        <v>0</v>
      </c>
      <c r="K18" s="328">
        <f>'Input till budget'!K102</f>
        <v>0</v>
      </c>
      <c r="L18" s="328">
        <f>'Input till budget'!L102</f>
        <v>0</v>
      </c>
      <c r="M18" s="328">
        <f>'Input till budget'!M102</f>
        <v>0</v>
      </c>
      <c r="N18" s="328">
        <f>'Input till budget'!N102</f>
        <v>0</v>
      </c>
      <c r="O18" s="328">
        <f>'Input till budget'!O102</f>
        <v>0</v>
      </c>
    </row>
    <row r="19" spans="1:15" ht="12" customHeight="1">
      <c r="A19" s="345" t="s">
        <v>116</v>
      </c>
      <c r="B19" s="330"/>
      <c r="C19" s="330"/>
      <c r="D19" s="338">
        <v>0</v>
      </c>
      <c r="E19" s="338">
        <f>'Input till budget'!E103</f>
        <v>0</v>
      </c>
      <c r="F19" s="338">
        <f>'Input till budget'!F103</f>
        <v>0</v>
      </c>
      <c r="G19" s="338">
        <f>'Input till budget'!G103</f>
        <v>0</v>
      </c>
      <c r="H19" s="338">
        <f>'Input till budget'!H103</f>
        <v>0</v>
      </c>
      <c r="I19" s="338">
        <f>'Input till budget'!I103</f>
        <v>0</v>
      </c>
      <c r="J19" s="338">
        <f>'Input till budget'!J103</f>
        <v>0</v>
      </c>
      <c r="K19" s="338">
        <f>'Input till budget'!K103</f>
        <v>0</v>
      </c>
      <c r="L19" s="338">
        <f>'Input till budget'!L103</f>
        <v>0</v>
      </c>
      <c r="M19" s="338">
        <f>'Input till budget'!M103</f>
        <v>0</v>
      </c>
      <c r="N19" s="338">
        <f>'Input till budget'!N103</f>
        <v>0</v>
      </c>
      <c r="O19" s="338">
        <f>'Input till budget'!O103</f>
        <v>0</v>
      </c>
    </row>
    <row r="20" spans="1:15" ht="12" customHeight="1">
      <c r="A20" s="336" t="s">
        <v>79</v>
      </c>
      <c r="B20" s="337"/>
      <c r="C20" s="346"/>
      <c r="D20" s="338">
        <f>'Input till budget'!E33-'Input till budget'!E105</f>
        <v>0</v>
      </c>
      <c r="E20" s="338">
        <f>'Input till budget'!F33-'Input till budget'!F105</f>
        <v>0</v>
      </c>
      <c r="F20" s="338">
        <f>'Input till budget'!G33-'Input till budget'!G105</f>
        <v>0</v>
      </c>
      <c r="G20" s="338">
        <f>'Input till budget'!H33-'Input till budget'!H105</f>
        <v>0</v>
      </c>
      <c r="H20" s="338">
        <f>'Input till budget'!I33-'Input till budget'!I105</f>
        <v>0</v>
      </c>
      <c r="I20" s="338">
        <f>('Input till budget'!J33+Likviditetsbudget!J39)-'Input till budget'!J105</f>
        <v>0</v>
      </c>
      <c r="J20" s="338">
        <f>'Input till budget'!K33-'Input till budget'!K105</f>
        <v>0</v>
      </c>
      <c r="K20" s="338">
        <f>'Input till budget'!L33-'Input till budget'!L105</f>
        <v>0</v>
      </c>
      <c r="L20" s="338">
        <f>'Input till budget'!M33-'Input till budget'!M105</f>
        <v>0</v>
      </c>
      <c r="M20" s="338">
        <f>'Input till budget'!N33-'Input till budget'!N105</f>
        <v>0</v>
      </c>
      <c r="N20" s="338">
        <f>'Input till budget'!O33-'Input till budget'!O105</f>
        <v>0</v>
      </c>
      <c r="O20" s="338">
        <f>'Input till budget'!P33-'Input till budget'!P105</f>
        <v>0</v>
      </c>
    </row>
    <row r="21" spans="1:15" ht="12" customHeight="1">
      <c r="A21" s="336" t="s">
        <v>80</v>
      </c>
      <c r="B21" s="337"/>
      <c r="C21" s="337"/>
      <c r="D21" s="338">
        <v>0</v>
      </c>
      <c r="E21" s="338">
        <f>'Input till budget'!E104+'Input till budget'!E105</f>
        <v>0</v>
      </c>
      <c r="F21" s="338">
        <f>'Input till budget'!F104+'Input till budget'!F105</f>
        <v>0</v>
      </c>
      <c r="G21" s="338">
        <f>'Input till budget'!G104+'Input till budget'!G105</f>
        <v>0</v>
      </c>
      <c r="H21" s="338">
        <f>'Input till budget'!H104+'Input till budget'!H105</f>
        <v>0</v>
      </c>
      <c r="I21" s="338">
        <f>'Input till budget'!I104+'Input till budget'!I105</f>
        <v>0</v>
      </c>
      <c r="J21" s="338">
        <f>'Input till budget'!J104+'Input till budget'!J105</f>
        <v>0</v>
      </c>
      <c r="K21" s="338">
        <f>'Input till budget'!K104+'Input till budget'!K105</f>
        <v>0</v>
      </c>
      <c r="L21" s="338">
        <f>'Input till budget'!L104+'Input till budget'!L105</f>
        <v>0</v>
      </c>
      <c r="M21" s="338">
        <f>'Input till budget'!M104+'Input till budget'!M105</f>
        <v>0</v>
      </c>
      <c r="N21" s="338">
        <f>'Input till budget'!N104+'Input till budget'!N105</f>
        <v>0</v>
      </c>
      <c r="O21" s="338">
        <f>'Input till budget'!O104+'Input till budget'!O105</f>
        <v>0</v>
      </c>
    </row>
    <row r="22" spans="1:15" ht="12" customHeight="1">
      <c r="A22" s="336" t="s">
        <v>81</v>
      </c>
      <c r="B22" s="337"/>
      <c r="C22" s="337"/>
      <c r="D22" s="338">
        <f>'Input till budget'!E94</f>
        <v>0</v>
      </c>
      <c r="E22" s="338">
        <f>'Input till budget'!E82</f>
        <v>0</v>
      </c>
      <c r="F22" s="338">
        <f>'Input till budget'!F82</f>
        <v>0</v>
      </c>
      <c r="G22" s="338">
        <f>'Input till budget'!G82</f>
        <v>0</v>
      </c>
      <c r="H22" s="338">
        <f>'Input till budget'!H82</f>
        <v>0</v>
      </c>
      <c r="I22" s="338">
        <f>'Input till budget'!I82</f>
        <v>0</v>
      </c>
      <c r="J22" s="338">
        <f>'Input till budget'!J82</f>
        <v>0</v>
      </c>
      <c r="K22" s="338">
        <f>'Input till budget'!K82</f>
        <v>0</v>
      </c>
      <c r="L22" s="338">
        <f>'Input till budget'!L82</f>
        <v>0</v>
      </c>
      <c r="M22" s="338">
        <f>'Input till budget'!M82</f>
        <v>0</v>
      </c>
      <c r="N22" s="338">
        <f>'Input till budget'!N82</f>
        <v>0</v>
      </c>
      <c r="O22" s="338">
        <f>'Input till budget'!O82</f>
        <v>0</v>
      </c>
    </row>
    <row r="23" spans="1:15" ht="12" customHeight="1">
      <c r="A23" s="336" t="s">
        <v>120</v>
      </c>
      <c r="B23" s="337"/>
      <c r="C23" s="337"/>
      <c r="D23" s="347">
        <f t="shared" ref="D23:F23" si="1">B11-B19</f>
        <v>0</v>
      </c>
      <c r="E23" s="347">
        <f>D11-D19</f>
        <v>0</v>
      </c>
      <c r="F23" s="347">
        <f t="shared" ref="F23:O23" si="2">E11-E19</f>
        <v>0</v>
      </c>
      <c r="G23" s="347">
        <f t="shared" si="2"/>
        <v>0</v>
      </c>
      <c r="H23" s="347">
        <f t="shared" si="2"/>
        <v>0</v>
      </c>
      <c r="I23" s="347">
        <f t="shared" si="2"/>
        <v>0</v>
      </c>
      <c r="J23" s="347">
        <f t="shared" si="2"/>
        <v>0</v>
      </c>
      <c r="K23" s="347">
        <f t="shared" si="2"/>
        <v>0</v>
      </c>
      <c r="L23" s="347">
        <f t="shared" si="2"/>
        <v>0</v>
      </c>
      <c r="M23" s="347">
        <f t="shared" si="2"/>
        <v>0</v>
      </c>
      <c r="N23" s="347">
        <f t="shared" si="2"/>
        <v>0</v>
      </c>
      <c r="O23" s="347">
        <f t="shared" si="2"/>
        <v>0</v>
      </c>
    </row>
    <row r="24" spans="1:15" ht="12" customHeight="1">
      <c r="A24" s="336" t="s">
        <v>82</v>
      </c>
      <c r="B24" s="337"/>
      <c r="C24" s="337"/>
      <c r="D24" s="338" t="s">
        <v>6</v>
      </c>
      <c r="E24" s="338">
        <f>'Input till budget'!E79</f>
        <v>0</v>
      </c>
      <c r="F24" s="338">
        <f>'Input till budget'!F79</f>
        <v>0</v>
      </c>
      <c r="G24" s="338">
        <f>'Input till budget'!G79</f>
        <v>0</v>
      </c>
      <c r="H24" s="338">
        <f>'Input till budget'!H79</f>
        <v>0</v>
      </c>
      <c r="I24" s="338">
        <f>'Input till budget'!I79</f>
        <v>0</v>
      </c>
      <c r="J24" s="338">
        <f>'Input till budget'!J79</f>
        <v>0</v>
      </c>
      <c r="K24" s="338">
        <f>'Input till budget'!K79</f>
        <v>0</v>
      </c>
      <c r="L24" s="338">
        <f>'Input till budget'!L79</f>
        <v>0</v>
      </c>
      <c r="M24" s="338">
        <f>'Input till budget'!M79</f>
        <v>0</v>
      </c>
      <c r="N24" s="338">
        <f>'Input till budget'!N79</f>
        <v>0</v>
      </c>
      <c r="O24" s="338">
        <f>'Input till budget'!O79</f>
        <v>0</v>
      </c>
    </row>
    <row r="25" spans="1:15" ht="12" customHeight="1">
      <c r="A25" s="336" t="s">
        <v>26</v>
      </c>
      <c r="B25" s="337"/>
      <c r="C25" s="337"/>
      <c r="D25" s="338">
        <f>'Input till budget'!E77</f>
        <v>0</v>
      </c>
      <c r="E25" s="338">
        <f>'Input till budget'!F77</f>
        <v>0</v>
      </c>
      <c r="F25" s="338">
        <f>'Input till budget'!G77</f>
        <v>0</v>
      </c>
      <c r="G25" s="338">
        <f>'Input till budget'!H77</f>
        <v>0</v>
      </c>
      <c r="H25" s="338">
        <f>'Input till budget'!I77</f>
        <v>0</v>
      </c>
      <c r="I25" s="338">
        <f>'Input till budget'!J77</f>
        <v>0</v>
      </c>
      <c r="J25" s="338">
        <f>'Input till budget'!K77</f>
        <v>0</v>
      </c>
      <c r="K25" s="338">
        <f>'Input till budget'!L77</f>
        <v>0</v>
      </c>
      <c r="L25" s="338">
        <f>'Input till budget'!M77</f>
        <v>0</v>
      </c>
      <c r="M25" s="338">
        <f>'Input till budget'!N77</f>
        <v>0</v>
      </c>
      <c r="N25" s="338">
        <f>'Input till budget'!O77</f>
        <v>0</v>
      </c>
      <c r="O25" s="338">
        <f>'Input till budget'!P77</f>
        <v>0</v>
      </c>
    </row>
    <row r="26" spans="1:15" ht="12" customHeight="1">
      <c r="A26" s="336" t="s">
        <v>173</v>
      </c>
      <c r="B26" s="337"/>
      <c r="C26" s="337"/>
      <c r="D26" s="338"/>
      <c r="E26" s="338"/>
      <c r="F26" s="338"/>
      <c r="G26" s="338"/>
      <c r="H26" s="338"/>
      <c r="I26" s="338"/>
      <c r="J26" s="338"/>
      <c r="K26" s="338"/>
      <c r="L26" s="338"/>
      <c r="M26" s="338"/>
      <c r="N26" s="338"/>
      <c r="O26" s="338"/>
    </row>
    <row r="27" spans="1:15" ht="12" customHeight="1">
      <c r="A27" s="336" t="s">
        <v>173</v>
      </c>
      <c r="B27" s="337"/>
      <c r="C27" s="337"/>
      <c r="D27" s="338">
        <v>0</v>
      </c>
      <c r="E27" s="338"/>
      <c r="F27" s="338"/>
      <c r="G27" s="338"/>
      <c r="H27" s="338"/>
      <c r="I27" s="338"/>
      <c r="J27" s="338"/>
      <c r="K27" s="338">
        <v>0</v>
      </c>
      <c r="L27" s="338">
        <v>0</v>
      </c>
      <c r="M27" s="338">
        <v>0</v>
      </c>
      <c r="N27" s="338">
        <v>0</v>
      </c>
      <c r="O27" s="338">
        <v>0</v>
      </c>
    </row>
    <row r="28" spans="1:15" ht="12" customHeight="1">
      <c r="A28" s="348"/>
      <c r="B28" s="337"/>
      <c r="C28" s="337"/>
      <c r="D28" s="349"/>
      <c r="E28" s="349"/>
      <c r="F28" s="349"/>
      <c r="G28" s="349"/>
      <c r="H28" s="349"/>
      <c r="I28" s="349"/>
      <c r="J28" s="349"/>
      <c r="K28" s="349"/>
      <c r="L28" s="349"/>
      <c r="M28" s="349"/>
      <c r="N28" s="349"/>
      <c r="O28" s="349"/>
    </row>
    <row r="29" spans="1:15" ht="12" customHeight="1">
      <c r="A29" s="341" t="s">
        <v>171</v>
      </c>
      <c r="B29" s="343"/>
      <c r="C29" s="343"/>
      <c r="D29" s="344">
        <f t="shared" ref="D29:O29" si="3">SUM(D18:D27)</f>
        <v>0</v>
      </c>
      <c r="E29" s="344">
        <f t="shared" si="3"/>
        <v>0</v>
      </c>
      <c r="F29" s="344">
        <f t="shared" si="3"/>
        <v>0</v>
      </c>
      <c r="G29" s="344">
        <f t="shared" si="3"/>
        <v>0</v>
      </c>
      <c r="H29" s="344">
        <f t="shared" si="3"/>
        <v>0</v>
      </c>
      <c r="I29" s="344">
        <f t="shared" si="3"/>
        <v>0</v>
      </c>
      <c r="J29" s="344">
        <f t="shared" si="3"/>
        <v>0</v>
      </c>
      <c r="K29" s="344">
        <f t="shared" si="3"/>
        <v>0</v>
      </c>
      <c r="L29" s="344">
        <f t="shared" si="3"/>
        <v>0</v>
      </c>
      <c r="M29" s="344">
        <f t="shared" si="3"/>
        <v>0</v>
      </c>
      <c r="N29" s="344">
        <f t="shared" si="3"/>
        <v>0</v>
      </c>
      <c r="O29" s="344">
        <f t="shared" si="3"/>
        <v>0</v>
      </c>
    </row>
    <row r="30" spans="1:15" ht="12" customHeight="1">
      <c r="A30" s="350"/>
      <c r="B30" s="350"/>
      <c r="C30" s="350"/>
      <c r="D30" s="350"/>
      <c r="E30" s="350"/>
      <c r="F30" s="350"/>
      <c r="G30" s="350"/>
      <c r="H30" s="350"/>
      <c r="I30" s="350"/>
      <c r="J30" s="350"/>
      <c r="K30" s="350"/>
      <c r="L30" s="350"/>
      <c r="M30" s="350"/>
      <c r="N30" s="350"/>
      <c r="O30" s="350"/>
    </row>
    <row r="31" spans="1:15" ht="12" customHeight="1">
      <c r="A31" s="351" t="s">
        <v>84</v>
      </c>
      <c r="B31" s="350"/>
      <c r="C31" s="350"/>
      <c r="D31" s="328">
        <v>0</v>
      </c>
      <c r="E31" s="328">
        <f t="shared" ref="E31:K31" si="4">D34</f>
        <v>0</v>
      </c>
      <c r="F31" s="328">
        <f t="shared" si="4"/>
        <v>0</v>
      </c>
      <c r="G31" s="328">
        <f t="shared" si="4"/>
        <v>0</v>
      </c>
      <c r="H31" s="328">
        <f t="shared" si="4"/>
        <v>0</v>
      </c>
      <c r="I31" s="328">
        <f t="shared" si="4"/>
        <v>0</v>
      </c>
      <c r="J31" s="328">
        <f t="shared" si="4"/>
        <v>0</v>
      </c>
      <c r="K31" s="328">
        <f t="shared" si="4"/>
        <v>0</v>
      </c>
      <c r="L31" s="328">
        <f t="shared" ref="L31:O31" si="5">K34</f>
        <v>0</v>
      </c>
      <c r="M31" s="328">
        <f t="shared" si="5"/>
        <v>0</v>
      </c>
      <c r="N31" s="328">
        <f t="shared" si="5"/>
        <v>0</v>
      </c>
      <c r="O31" s="328">
        <f t="shared" si="5"/>
        <v>0</v>
      </c>
    </row>
    <row r="32" spans="1:15" ht="12" customHeight="1">
      <c r="A32" s="336" t="s">
        <v>78</v>
      </c>
      <c r="B32" s="337"/>
      <c r="C32" s="337"/>
      <c r="D32" s="338">
        <f t="shared" ref="D32:O32" si="6">D16</f>
        <v>0</v>
      </c>
      <c r="E32" s="338">
        <f t="shared" si="6"/>
        <v>0</v>
      </c>
      <c r="F32" s="338">
        <f t="shared" si="6"/>
        <v>0</v>
      </c>
      <c r="G32" s="338">
        <f t="shared" si="6"/>
        <v>0</v>
      </c>
      <c r="H32" s="338">
        <f t="shared" si="6"/>
        <v>0</v>
      </c>
      <c r="I32" s="338">
        <f t="shared" si="6"/>
        <v>0</v>
      </c>
      <c r="J32" s="338">
        <f t="shared" si="6"/>
        <v>0</v>
      </c>
      <c r="K32" s="338">
        <f t="shared" si="6"/>
        <v>0</v>
      </c>
      <c r="L32" s="338">
        <f t="shared" si="6"/>
        <v>0</v>
      </c>
      <c r="M32" s="338">
        <f t="shared" si="6"/>
        <v>0</v>
      </c>
      <c r="N32" s="338">
        <f t="shared" si="6"/>
        <v>0</v>
      </c>
      <c r="O32" s="338">
        <f t="shared" si="6"/>
        <v>0</v>
      </c>
    </row>
    <row r="33" spans="1:15" ht="12" customHeight="1">
      <c r="A33" s="336" t="s">
        <v>83</v>
      </c>
      <c r="B33" s="337"/>
      <c r="C33" s="337"/>
      <c r="D33" s="347">
        <f>D29</f>
        <v>0</v>
      </c>
      <c r="E33" s="347">
        <f t="shared" ref="E33:O33" si="7">E29</f>
        <v>0</v>
      </c>
      <c r="F33" s="347">
        <f t="shared" si="7"/>
        <v>0</v>
      </c>
      <c r="G33" s="347">
        <f t="shared" si="7"/>
        <v>0</v>
      </c>
      <c r="H33" s="347">
        <f t="shared" si="7"/>
        <v>0</v>
      </c>
      <c r="I33" s="347">
        <f t="shared" si="7"/>
        <v>0</v>
      </c>
      <c r="J33" s="347">
        <f t="shared" si="7"/>
        <v>0</v>
      </c>
      <c r="K33" s="347">
        <f t="shared" si="7"/>
        <v>0</v>
      </c>
      <c r="L33" s="347">
        <f t="shared" si="7"/>
        <v>0</v>
      </c>
      <c r="M33" s="347">
        <f t="shared" si="7"/>
        <v>0</v>
      </c>
      <c r="N33" s="347">
        <f t="shared" si="7"/>
        <v>0</v>
      </c>
      <c r="O33" s="347">
        <f t="shared" si="7"/>
        <v>0</v>
      </c>
    </row>
    <row r="34" spans="1:15" s="61" customFormat="1" ht="12" customHeight="1">
      <c r="A34" s="341" t="s">
        <v>85</v>
      </c>
      <c r="B34" s="343"/>
      <c r="C34" s="343"/>
      <c r="D34" s="352">
        <f>D31+D32-D33</f>
        <v>0</v>
      </c>
      <c r="E34" s="352">
        <f>E31+E32-E33</f>
        <v>0</v>
      </c>
      <c r="F34" s="352">
        <f>F31+F32-F33</f>
        <v>0</v>
      </c>
      <c r="G34" s="352">
        <f t="shared" ref="G34:O34" si="8">G31+G32-G33</f>
        <v>0</v>
      </c>
      <c r="H34" s="352">
        <f t="shared" si="8"/>
        <v>0</v>
      </c>
      <c r="I34" s="352">
        <f t="shared" si="8"/>
        <v>0</v>
      </c>
      <c r="J34" s="352">
        <f t="shared" si="8"/>
        <v>0</v>
      </c>
      <c r="K34" s="352">
        <f t="shared" si="8"/>
        <v>0</v>
      </c>
      <c r="L34" s="352">
        <f t="shared" si="8"/>
        <v>0</v>
      </c>
      <c r="M34" s="352">
        <f t="shared" si="8"/>
        <v>0</v>
      </c>
      <c r="N34" s="352">
        <f t="shared" si="8"/>
        <v>0</v>
      </c>
      <c r="O34" s="352">
        <f t="shared" si="8"/>
        <v>0</v>
      </c>
    </row>
    <row r="35" spans="1:15" ht="12" customHeight="1">
      <c r="A35" s="183"/>
      <c r="B35" s="184"/>
      <c r="C35" s="184"/>
      <c r="D35" s="52"/>
      <c r="E35" s="52"/>
      <c r="F35" s="52"/>
      <c r="G35" s="52"/>
      <c r="H35" s="52"/>
      <c r="I35" s="52"/>
      <c r="J35" s="52"/>
      <c r="K35" s="52"/>
      <c r="L35" s="52"/>
      <c r="M35" s="52"/>
      <c r="N35" s="52"/>
      <c r="O35" s="52"/>
    </row>
    <row r="36" spans="1:15" ht="12" customHeight="1">
      <c r="A36" s="185"/>
      <c r="B36" s="186"/>
      <c r="C36" s="186"/>
      <c r="D36" s="53"/>
      <c r="E36" s="53"/>
      <c r="F36" s="53"/>
      <c r="G36" s="53"/>
      <c r="H36" s="53"/>
      <c r="I36" s="53"/>
      <c r="J36" s="53"/>
      <c r="K36" s="53"/>
      <c r="L36" s="53"/>
      <c r="M36" s="53"/>
      <c r="N36" s="53"/>
      <c r="O36" s="53"/>
    </row>
    <row r="37" spans="1:15" ht="12" customHeight="1">
      <c r="A37" s="185"/>
      <c r="B37" s="186"/>
      <c r="C37" s="186"/>
      <c r="D37" s="53"/>
      <c r="E37" s="53"/>
      <c r="F37" s="53"/>
      <c r="G37" s="53"/>
      <c r="H37" s="53"/>
      <c r="I37" s="53"/>
      <c r="J37" s="53"/>
      <c r="K37" s="53"/>
      <c r="L37" s="53"/>
      <c r="M37" s="53"/>
      <c r="N37" s="53"/>
      <c r="O37" s="53"/>
    </row>
    <row r="38" spans="1:15" ht="12" customHeight="1">
      <c r="A38" s="181"/>
      <c r="B38" s="182"/>
      <c r="C38" s="182"/>
      <c r="D38" s="53"/>
      <c r="E38" s="53"/>
      <c r="F38" s="53"/>
      <c r="G38" s="53"/>
      <c r="H38" s="53"/>
      <c r="I38" s="53"/>
      <c r="J38" s="53"/>
      <c r="K38" s="53"/>
      <c r="L38" s="53"/>
      <c r="M38" s="53"/>
      <c r="N38" s="53"/>
      <c r="O38" s="53"/>
    </row>
    <row r="39" spans="1:15" s="54" customFormat="1" ht="12.75" hidden="1">
      <c r="D39" s="55"/>
      <c r="E39" s="55"/>
      <c r="F39" s="55"/>
      <c r="G39" s="55"/>
      <c r="H39" s="55"/>
      <c r="I39" s="55"/>
      <c r="J39" s="55"/>
      <c r="K39" s="55"/>
      <c r="L39" s="55"/>
      <c r="M39" s="55"/>
      <c r="N39" s="55"/>
      <c r="O39" s="55"/>
    </row>
    <row r="40" spans="1:15" s="54" customFormat="1" hidden="1">
      <c r="D40" s="56">
        <v>1</v>
      </c>
      <c r="E40" s="56">
        <v>1</v>
      </c>
      <c r="F40" s="56">
        <v>1</v>
      </c>
      <c r="G40" s="56">
        <v>1</v>
      </c>
      <c r="H40" s="56">
        <v>1</v>
      </c>
      <c r="I40" s="56">
        <v>1</v>
      </c>
      <c r="J40" s="56">
        <v>1</v>
      </c>
      <c r="K40" s="56">
        <v>1</v>
      </c>
      <c r="L40" s="56">
        <v>1</v>
      </c>
      <c r="M40" s="56">
        <v>1</v>
      </c>
      <c r="N40" s="56">
        <v>1</v>
      </c>
      <c r="O40" s="56">
        <v>1</v>
      </c>
    </row>
  </sheetData>
  <mergeCells count="7">
    <mergeCell ref="A5:B6"/>
    <mergeCell ref="C5:C6"/>
    <mergeCell ref="A7:C7"/>
    <mergeCell ref="A38:C38"/>
    <mergeCell ref="A35:C35"/>
    <mergeCell ref="A36:C36"/>
    <mergeCell ref="A37:C37"/>
  </mergeCells>
  <dataValidations xWindow="1097" yWindow="304" count="1">
    <dataValidation allowBlank="1" showInputMessage="1" showErrorMessage="1" promptTitle="Formelcell" prompt="Budgetera på fliken ARBETSBLAD" sqref="D31:O34 A9:C9 A17:C17 D5:O29" xr:uid="{F2843623-C89E-412C-8BD7-E5400E3CDF74}"/>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4</vt:i4>
      </vt:variant>
    </vt:vector>
  </HeadingPairs>
  <TitlesOfParts>
    <vt:vector size="9" baseType="lpstr">
      <vt:lpstr>Förutsättningar för budgetmalle</vt:lpstr>
      <vt:lpstr>Input till budget</vt:lpstr>
      <vt:lpstr>Resultatbudget_Helår</vt:lpstr>
      <vt:lpstr>Resultatbudget månadsvis</vt:lpstr>
      <vt:lpstr>Likviditetsbudget</vt:lpstr>
      <vt:lpstr>'Input till budget'!_</vt:lpstr>
      <vt:lpstr>'Input till budget'!Januari</vt:lpstr>
      <vt:lpstr>'Input till budget'!Resultatbudget</vt:lpstr>
      <vt:lpstr>test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Hedlund</dc:creator>
  <cp:lastModifiedBy>Magnus Hedlund</cp:lastModifiedBy>
  <cp:lastPrinted>2018-09-03T13:38:11Z</cp:lastPrinted>
  <dcterms:created xsi:type="dcterms:W3CDTF">2018-08-29T13:22:22Z</dcterms:created>
  <dcterms:modified xsi:type="dcterms:W3CDTF">2022-09-27T14:26:21Z</dcterms:modified>
</cp:coreProperties>
</file>